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3585" windowHeight="1950" tabRatio="709" firstSheet="6" activeTab="10"/>
  </bookViews>
  <sheets>
    <sheet name="收支总体情况表" sheetId="2" r:id="rId1"/>
    <sheet name="收入总体情况表" sheetId="29" r:id="rId2"/>
    <sheet name="支出总体情况表" sheetId="30" r:id="rId3"/>
    <sheet name="财政拨款收支总体情况表" sheetId="31" r:id="rId4"/>
    <sheet name="一般公共预算支出情况表" sheetId="32" r:id="rId5"/>
    <sheet name="一般公共预算基本支出情况表" sheetId="34" r:id="rId6"/>
    <sheet name="一般公共预算项目支出情况表" sheetId="35" r:id="rId7"/>
    <sheet name="一般公共预算安排的行政经费及“三公”经费预算表" sheetId="36" r:id="rId8"/>
    <sheet name="2017年政府性基金预算支出情况表" sheetId="37" r:id="rId9"/>
    <sheet name="2017年部门预算基本支出预算表" sheetId="38" r:id="rId10"/>
    <sheet name="2017年部门预算项目支出及其他支出预算表" sheetId="39" r:id="rId11"/>
  </sheets>
  <definedNames>
    <definedName name="_xlnm.Print_Area" localSheetId="0">收支总体情况表!$A$1:$D$18</definedName>
  </definedNames>
  <calcPr calcId="145621" iterate="1"/>
</workbook>
</file>

<file path=xl/calcChain.xml><?xml version="1.0" encoding="utf-8"?>
<calcChain xmlns="http://schemas.openxmlformats.org/spreadsheetml/2006/main">
  <c r="B7" i="32" l="1"/>
  <c r="B8" i="32"/>
  <c r="B9" i="32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B49" i="32"/>
  <c r="B50" i="32"/>
  <c r="B51" i="32"/>
  <c r="B52" i="32"/>
  <c r="B53" i="32"/>
  <c r="B54" i="32"/>
  <c r="B55" i="32"/>
  <c r="B56" i="32"/>
  <c r="B57" i="32"/>
  <c r="B58" i="32"/>
  <c r="B59" i="32"/>
  <c r="B60" i="32"/>
  <c r="B61" i="32"/>
  <c r="B62" i="32"/>
  <c r="B63" i="32"/>
  <c r="B64" i="32"/>
  <c r="B65" i="32"/>
  <c r="B66" i="32"/>
  <c r="B67" i="32"/>
  <c r="B68" i="32"/>
  <c r="B69" i="32"/>
  <c r="B70" i="32"/>
  <c r="B71" i="32"/>
  <c r="B72" i="32"/>
  <c r="B73" i="32"/>
  <c r="B74" i="32"/>
  <c r="D6" i="32"/>
  <c r="B6" i="32" s="1"/>
  <c r="C6" i="32"/>
  <c r="B13" i="39" l="1"/>
  <c r="E9" i="35" l="1"/>
  <c r="E16" i="35" l="1"/>
  <c r="E10" i="35"/>
  <c r="E33" i="34" l="1"/>
  <c r="E20" i="34" l="1"/>
  <c r="E10" i="34"/>
  <c r="E9" i="34" s="1"/>
  <c r="L6" i="32" l="1"/>
  <c r="M6" i="32"/>
  <c r="N6" i="32"/>
  <c r="L7" i="32"/>
  <c r="M7" i="32"/>
  <c r="N7" i="32"/>
  <c r="L8" i="32"/>
  <c r="M8" i="32"/>
  <c r="N8" i="32"/>
  <c r="L9" i="32"/>
  <c r="M9" i="32"/>
  <c r="N9" i="32"/>
  <c r="L10" i="32"/>
  <c r="M10" i="32"/>
  <c r="N10" i="32"/>
  <c r="L11" i="32"/>
  <c r="M11" i="32"/>
  <c r="N11" i="32"/>
  <c r="L12" i="32"/>
  <c r="M12" i="32"/>
  <c r="N12" i="32"/>
  <c r="L13" i="32"/>
  <c r="M13" i="32"/>
  <c r="N13" i="32"/>
  <c r="L14" i="32"/>
  <c r="M14" i="32"/>
  <c r="N14" i="32"/>
  <c r="L15" i="32"/>
  <c r="M15" i="32"/>
  <c r="N15" i="32"/>
  <c r="L16" i="32"/>
  <c r="M16" i="32"/>
  <c r="N16" i="32"/>
  <c r="L17" i="32"/>
  <c r="M17" i="32"/>
  <c r="N17" i="32"/>
  <c r="L18" i="32"/>
  <c r="M18" i="32"/>
  <c r="N18" i="32"/>
  <c r="L19" i="32"/>
  <c r="M19" i="32"/>
  <c r="N19" i="32"/>
  <c r="L20" i="32"/>
  <c r="M20" i="32"/>
  <c r="N20" i="32"/>
  <c r="L21" i="32"/>
  <c r="M21" i="32"/>
  <c r="N21" i="32"/>
  <c r="L22" i="32"/>
  <c r="M22" i="32"/>
  <c r="N22" i="32"/>
  <c r="L23" i="32"/>
  <c r="M23" i="32"/>
  <c r="N23" i="32"/>
  <c r="L24" i="32"/>
  <c r="M24" i="32"/>
  <c r="N24" i="32"/>
  <c r="L25" i="32"/>
  <c r="M25" i="32"/>
  <c r="N25" i="32"/>
  <c r="L26" i="32"/>
  <c r="M26" i="32"/>
  <c r="N26" i="32"/>
  <c r="L27" i="32"/>
  <c r="M27" i="32"/>
  <c r="N27" i="32"/>
  <c r="L28" i="32"/>
  <c r="M28" i="32"/>
  <c r="N28" i="32"/>
  <c r="L29" i="32"/>
  <c r="M29" i="32"/>
  <c r="N29" i="32"/>
  <c r="L30" i="32"/>
  <c r="M30" i="32"/>
  <c r="N30" i="32"/>
  <c r="L31" i="32"/>
  <c r="M31" i="32"/>
  <c r="N31" i="32"/>
  <c r="L32" i="32"/>
  <c r="M32" i="32"/>
  <c r="N32" i="32"/>
  <c r="L33" i="32"/>
  <c r="M33" i="32"/>
  <c r="N33" i="32"/>
  <c r="L34" i="32"/>
  <c r="M34" i="32"/>
  <c r="N34" i="32"/>
  <c r="L35" i="32"/>
  <c r="M35" i="32"/>
  <c r="N35" i="32"/>
  <c r="L36" i="32"/>
  <c r="M36" i="32"/>
  <c r="N36" i="32"/>
  <c r="L37" i="32"/>
  <c r="M37" i="32"/>
  <c r="N37" i="32"/>
  <c r="L38" i="32"/>
  <c r="M38" i="32"/>
  <c r="N38" i="32"/>
  <c r="L39" i="32"/>
  <c r="M39" i="32"/>
  <c r="N39" i="32"/>
  <c r="L40" i="32"/>
  <c r="M40" i="32"/>
  <c r="N40" i="32"/>
  <c r="L41" i="32"/>
  <c r="M41" i="32"/>
  <c r="N41" i="32"/>
  <c r="L42" i="32"/>
  <c r="M42" i="32"/>
  <c r="N42" i="32"/>
  <c r="L43" i="32"/>
  <c r="M43" i="32"/>
  <c r="N43" i="32"/>
  <c r="L44" i="32"/>
  <c r="M44" i="32"/>
  <c r="N44" i="32"/>
  <c r="L45" i="32"/>
  <c r="M45" i="32"/>
  <c r="N45" i="32"/>
  <c r="L46" i="32"/>
  <c r="M46" i="32"/>
  <c r="N46" i="32"/>
  <c r="L47" i="32"/>
  <c r="M47" i="32"/>
  <c r="N47" i="32"/>
  <c r="L48" i="32"/>
  <c r="M48" i="32"/>
  <c r="N48" i="32"/>
  <c r="L49" i="32"/>
  <c r="M49" i="32"/>
  <c r="N49" i="32"/>
  <c r="L50" i="32"/>
  <c r="M50" i="32"/>
  <c r="N50" i="32"/>
  <c r="L51" i="32"/>
  <c r="M51" i="32"/>
  <c r="N51" i="32"/>
  <c r="L52" i="32"/>
  <c r="M52" i="32"/>
  <c r="N52" i="32"/>
  <c r="L53" i="32"/>
  <c r="M53" i="32"/>
  <c r="N53" i="32"/>
  <c r="L54" i="32"/>
  <c r="M54" i="32"/>
  <c r="N54" i="32"/>
  <c r="L55" i="32"/>
  <c r="M55" i="32"/>
  <c r="N55" i="32"/>
  <c r="L56" i="32"/>
  <c r="M56" i="32"/>
  <c r="N56" i="32"/>
  <c r="L57" i="32"/>
  <c r="M57" i="32"/>
  <c r="N57" i="32"/>
  <c r="L58" i="32"/>
  <c r="M58" i="32"/>
  <c r="N58" i="32"/>
  <c r="L59" i="32"/>
  <c r="M59" i="32"/>
  <c r="N59" i="32"/>
  <c r="L60" i="32"/>
  <c r="M60" i="32"/>
  <c r="N60" i="32"/>
  <c r="L61" i="32"/>
  <c r="M61" i="32"/>
  <c r="N61" i="32"/>
  <c r="L62" i="32"/>
  <c r="M62" i="32"/>
  <c r="N62" i="32"/>
  <c r="L63" i="32"/>
  <c r="M63" i="32"/>
  <c r="N63" i="32"/>
  <c r="L64" i="32"/>
  <c r="M64" i="32"/>
  <c r="N64" i="32"/>
  <c r="L65" i="32"/>
  <c r="M65" i="32"/>
  <c r="N65" i="32"/>
  <c r="L66" i="32"/>
  <c r="M66" i="32"/>
  <c r="N66" i="32"/>
  <c r="L67" i="32"/>
  <c r="M67" i="32"/>
  <c r="N67" i="32"/>
  <c r="L68" i="32"/>
  <c r="M68" i="32"/>
  <c r="N68" i="32"/>
  <c r="L69" i="32"/>
  <c r="M69" i="32"/>
  <c r="N69" i="32"/>
  <c r="L70" i="32"/>
  <c r="M70" i="32"/>
  <c r="N70" i="32"/>
  <c r="L71" i="32"/>
  <c r="M71" i="32"/>
  <c r="N71" i="32"/>
  <c r="L72" i="32"/>
  <c r="M72" i="32"/>
  <c r="N72" i="32"/>
  <c r="L73" i="32"/>
  <c r="M73" i="32"/>
  <c r="N73" i="32"/>
  <c r="L74" i="32"/>
  <c r="M74" i="32"/>
  <c r="N74" i="32"/>
  <c r="M5" i="32"/>
  <c r="N5" i="32"/>
  <c r="L5" i="32"/>
  <c r="B10" i="31"/>
</calcChain>
</file>

<file path=xl/sharedStrings.xml><?xml version="1.0" encoding="utf-8"?>
<sst xmlns="http://schemas.openxmlformats.org/spreadsheetml/2006/main" count="642" uniqueCount="452">
  <si>
    <t xml:space="preserve">    其他支出</t>
  </si>
  <si>
    <t>**</t>
  </si>
  <si>
    <t xml:space="preserve">    其他资本性支出</t>
  </si>
  <si>
    <t xml:space="preserve">    201</t>
  </si>
  <si>
    <t>03</t>
  </si>
  <si>
    <t>01</t>
  </si>
  <si>
    <t>02</t>
  </si>
  <si>
    <t>99</t>
  </si>
  <si>
    <t>13</t>
  </si>
  <si>
    <t>08</t>
  </si>
  <si>
    <t xml:space="preserve">    206</t>
  </si>
  <si>
    <t>04</t>
  </si>
  <si>
    <t>07</t>
  </si>
  <si>
    <t xml:space="preserve">    208</t>
  </si>
  <si>
    <t>05</t>
  </si>
  <si>
    <t xml:space="preserve">    210</t>
  </si>
  <si>
    <t>11</t>
  </si>
  <si>
    <t xml:space="preserve">    211</t>
  </si>
  <si>
    <t>10</t>
  </si>
  <si>
    <t xml:space="preserve">    214</t>
  </si>
  <si>
    <t xml:space="preserve">    215</t>
  </si>
  <si>
    <t xml:space="preserve">    216</t>
  </si>
  <si>
    <t>06</t>
  </si>
  <si>
    <t xml:space="preserve">    220</t>
  </si>
  <si>
    <t xml:space="preserve">    221</t>
  </si>
  <si>
    <t xml:space="preserve">    222</t>
  </si>
  <si>
    <t>09</t>
  </si>
  <si>
    <t xml:space="preserve">    229</t>
  </si>
  <si>
    <t xml:space="preserve">      其他资本性支出</t>
  </si>
  <si>
    <t xml:space="preserve">    一般公共服务支出</t>
  </si>
  <si>
    <t xml:space="preserve">      201</t>
  </si>
  <si>
    <t xml:space="preserve">  03</t>
  </si>
  <si>
    <t xml:space="preserve">  13</t>
  </si>
  <si>
    <t xml:space="preserve">      206</t>
  </si>
  <si>
    <t xml:space="preserve">  01</t>
  </si>
  <si>
    <t xml:space="preserve">  04</t>
  </si>
  <si>
    <t xml:space="preserve">  07</t>
  </si>
  <si>
    <t xml:space="preserve">  08</t>
  </si>
  <si>
    <t xml:space="preserve">  99</t>
  </si>
  <si>
    <t xml:space="preserve">      208</t>
  </si>
  <si>
    <t xml:space="preserve">  05</t>
  </si>
  <si>
    <t xml:space="preserve">      210</t>
  </si>
  <si>
    <t xml:space="preserve">  11</t>
  </si>
  <si>
    <t xml:space="preserve">      211</t>
  </si>
  <si>
    <t xml:space="preserve">  10</t>
  </si>
  <si>
    <t xml:space="preserve">      214</t>
  </si>
  <si>
    <t xml:space="preserve">      215</t>
  </si>
  <si>
    <t xml:space="preserve">  02</t>
  </si>
  <si>
    <t xml:space="preserve">      216</t>
  </si>
  <si>
    <t xml:space="preserve">  06</t>
  </si>
  <si>
    <t xml:space="preserve">      220</t>
  </si>
  <si>
    <t xml:space="preserve">      221</t>
  </si>
  <si>
    <t xml:space="preserve">      222</t>
  </si>
  <si>
    <t xml:space="preserve">      229</t>
  </si>
  <si>
    <t>收支总体情况表</t>
    <phoneticPr fontId="0" type="noConversion"/>
  </si>
  <si>
    <t>收入</t>
    <phoneticPr fontId="0" type="noConversion"/>
  </si>
  <si>
    <t>项目</t>
    <phoneticPr fontId="0" type="noConversion"/>
  </si>
  <si>
    <t>一、财政拨款</t>
    <phoneticPr fontId="0" type="noConversion"/>
  </si>
  <si>
    <t>二、财政专户拨款</t>
    <phoneticPr fontId="0" type="noConversion"/>
  </si>
  <si>
    <t>三、其他资金</t>
    <phoneticPr fontId="0" type="noConversion"/>
  </si>
  <si>
    <t>本年收入合计</t>
    <phoneticPr fontId="0" type="noConversion"/>
  </si>
  <si>
    <t>四、上级补助收入</t>
    <phoneticPr fontId="0" type="noConversion"/>
  </si>
  <si>
    <t>五、附属单位上缴收入</t>
    <phoneticPr fontId="0" type="noConversion"/>
  </si>
  <si>
    <t>六、用事业基金弥补收支总额</t>
    <phoneticPr fontId="0" type="noConversion"/>
  </si>
  <si>
    <t>收入总计</t>
    <phoneticPr fontId="0" type="noConversion"/>
  </si>
  <si>
    <t>支出</t>
    <phoneticPr fontId="0" type="noConversion"/>
  </si>
  <si>
    <t>一、基本支出</t>
    <phoneticPr fontId="0" type="noConversion"/>
  </si>
  <si>
    <t>二、项目支出</t>
    <phoneticPr fontId="0" type="noConversion"/>
  </si>
  <si>
    <t>三、事业单位经营支出</t>
    <phoneticPr fontId="0" type="noConversion"/>
  </si>
  <si>
    <t>本年支出合计</t>
    <phoneticPr fontId="0" type="noConversion"/>
  </si>
  <si>
    <t>四、对附属单位补助支出</t>
    <phoneticPr fontId="0" type="noConversion"/>
  </si>
  <si>
    <t>五、上缴上级支出</t>
    <phoneticPr fontId="0" type="noConversion"/>
  </si>
  <si>
    <t>六、结转下年</t>
    <phoneticPr fontId="0" type="noConversion"/>
  </si>
  <si>
    <t>支出总计</t>
    <phoneticPr fontId="0" type="noConversion"/>
  </si>
  <si>
    <t>单位名称：恩平市科工商务局</t>
    <phoneticPr fontId="0" type="noConversion"/>
  </si>
  <si>
    <t>单位：万元</t>
    <phoneticPr fontId="0" type="noConversion"/>
  </si>
  <si>
    <t>2017年预算</t>
    <phoneticPr fontId="0" type="noConversion"/>
  </si>
  <si>
    <t>注：财政拨款收支情况包括一般公共预算、政府性基金预算、国有资本经营预算拨款收支情况。</t>
    <phoneticPr fontId="0" type="noConversion"/>
  </si>
  <si>
    <t>项目</t>
    <phoneticPr fontId="8" type="noConversion"/>
  </si>
  <si>
    <t>一、预算拨款</t>
    <phoneticPr fontId="8" type="noConversion"/>
  </si>
  <si>
    <t>一般公共预算拨款</t>
    <phoneticPr fontId="8" type="noConversion"/>
  </si>
  <si>
    <t>基金预算拨款</t>
    <phoneticPr fontId="8" type="noConversion"/>
  </si>
  <si>
    <t>二、财政专户拨款</t>
    <phoneticPr fontId="8" type="noConversion"/>
  </si>
  <si>
    <t>教育收费</t>
    <phoneticPr fontId="8" type="noConversion"/>
  </si>
  <si>
    <t>其他财政收入拨款</t>
    <phoneticPr fontId="8" type="noConversion"/>
  </si>
  <si>
    <t>三、其他资金</t>
    <phoneticPr fontId="8" type="noConversion"/>
  </si>
  <si>
    <t>事业收入</t>
    <phoneticPr fontId="8" type="noConversion"/>
  </si>
  <si>
    <t>事业单位经营收入</t>
    <phoneticPr fontId="8" type="noConversion"/>
  </si>
  <si>
    <t>其他收入</t>
    <phoneticPr fontId="8" type="noConversion"/>
  </si>
  <si>
    <t>本年收入合计</t>
    <phoneticPr fontId="8" type="noConversion"/>
  </si>
  <si>
    <t>四、上级补助收入</t>
    <phoneticPr fontId="8" type="noConversion"/>
  </si>
  <si>
    <t>五、附属单位上缴收入</t>
    <phoneticPr fontId="8" type="noConversion"/>
  </si>
  <si>
    <t>六、用事业基金弥补收支总额</t>
    <phoneticPr fontId="8" type="noConversion"/>
  </si>
  <si>
    <t>单位名称：恩平市科工商务局</t>
    <phoneticPr fontId="8" type="noConversion"/>
  </si>
  <si>
    <t>单位：万元</t>
    <phoneticPr fontId="8" type="noConversion"/>
  </si>
  <si>
    <t>收入总计</t>
    <phoneticPr fontId="8" type="noConversion"/>
  </si>
  <si>
    <t>2017年预算</t>
    <phoneticPr fontId="8" type="noConversion"/>
  </si>
  <si>
    <t>收入总体情况表</t>
    <phoneticPr fontId="8" type="noConversion"/>
  </si>
  <si>
    <t>支出总体情况表</t>
    <phoneticPr fontId="8" type="noConversion"/>
  </si>
  <si>
    <t>一、基本支出</t>
    <phoneticPr fontId="8" type="noConversion"/>
  </si>
  <si>
    <t>工资福利支出</t>
    <phoneticPr fontId="8" type="noConversion"/>
  </si>
  <si>
    <t>一般商品和服务支出</t>
    <phoneticPr fontId="8" type="noConversion"/>
  </si>
  <si>
    <t>对个人和家庭的补助</t>
    <phoneticPr fontId="8" type="noConversion"/>
  </si>
  <si>
    <t>其他资本性支出等</t>
    <phoneticPr fontId="8" type="noConversion"/>
  </si>
  <si>
    <t>二、项目支出</t>
    <phoneticPr fontId="8" type="noConversion"/>
  </si>
  <si>
    <t>日常运转类项目</t>
    <phoneticPr fontId="8" type="noConversion"/>
  </si>
  <si>
    <t>政府购买服务类项目</t>
    <phoneticPr fontId="8" type="noConversion"/>
  </si>
  <si>
    <t>其他类项目</t>
    <phoneticPr fontId="8" type="noConversion"/>
  </si>
  <si>
    <t>科技研发类项目</t>
    <phoneticPr fontId="8" type="noConversion"/>
  </si>
  <si>
    <t>基本建设类项目</t>
    <phoneticPr fontId="8" type="noConversion"/>
  </si>
  <si>
    <t>补助企事业类项目</t>
    <phoneticPr fontId="8" type="noConversion"/>
  </si>
  <si>
    <t>信息化运维类项目</t>
    <phoneticPr fontId="8" type="noConversion"/>
  </si>
  <si>
    <t>专项业务类项目</t>
    <phoneticPr fontId="8" type="noConversion"/>
  </si>
  <si>
    <t>因公出国（境）项目</t>
    <phoneticPr fontId="8" type="noConversion"/>
  </si>
  <si>
    <t>信息系统建设类项目</t>
    <phoneticPr fontId="8" type="noConversion"/>
  </si>
  <si>
    <t>三、事业单位经营支出</t>
    <phoneticPr fontId="8" type="noConversion"/>
  </si>
  <si>
    <t>本年支出合计</t>
    <phoneticPr fontId="8" type="noConversion"/>
  </si>
  <si>
    <t>四、对附属单位补助支出</t>
    <phoneticPr fontId="8" type="noConversion"/>
  </si>
  <si>
    <t>五、上缴上级支出</t>
    <phoneticPr fontId="8" type="noConversion"/>
  </si>
  <si>
    <t>六、结转下年</t>
    <phoneticPr fontId="8" type="noConversion"/>
  </si>
  <si>
    <t>支出总计</t>
    <phoneticPr fontId="8" type="noConversion"/>
  </si>
  <si>
    <t>项目</t>
    <phoneticPr fontId="8" type="noConversion"/>
  </si>
  <si>
    <t>收入</t>
    <phoneticPr fontId="8" type="noConversion"/>
  </si>
  <si>
    <t>支出</t>
    <phoneticPr fontId="8" type="noConversion"/>
  </si>
  <si>
    <t>一、一般公共预算</t>
    <phoneticPr fontId="8" type="noConversion"/>
  </si>
  <si>
    <t>二、政府性基金预算</t>
    <phoneticPr fontId="8" type="noConversion"/>
  </si>
  <si>
    <t>三、国有资本经营预算</t>
    <phoneticPr fontId="8" type="noConversion"/>
  </si>
  <si>
    <t>本年收入合计</t>
    <phoneticPr fontId="8" type="noConversion"/>
  </si>
  <si>
    <t>一、一般公共预算</t>
    <phoneticPr fontId="8" type="noConversion"/>
  </si>
  <si>
    <t>二、政府性基本预算</t>
    <phoneticPr fontId="8" type="noConversion"/>
  </si>
  <si>
    <t>本年支出合计</t>
    <phoneticPr fontId="8" type="noConversion"/>
  </si>
  <si>
    <t>单位名称：恩平市科工商务局</t>
    <phoneticPr fontId="8" type="noConversion"/>
  </si>
  <si>
    <t>单位：万元</t>
    <phoneticPr fontId="8" type="noConversion"/>
  </si>
  <si>
    <t>财政拨款收支总体情况表</t>
    <phoneticPr fontId="8" type="noConversion"/>
  </si>
  <si>
    <t>功能科目名称</t>
    <phoneticPr fontId="8" type="noConversion"/>
  </si>
  <si>
    <t>小计</t>
    <phoneticPr fontId="8" type="noConversion"/>
  </si>
  <si>
    <t>其中：基本支出</t>
    <phoneticPr fontId="8" type="noConversion"/>
  </si>
  <si>
    <t>项目支出</t>
    <phoneticPr fontId="8" type="noConversion"/>
  </si>
  <si>
    <t>一般公共预算支出</t>
    <phoneticPr fontId="8" type="noConversion"/>
  </si>
  <si>
    <t>单位名称：恩平市科工商务局</t>
    <phoneticPr fontId="8" type="noConversion"/>
  </si>
  <si>
    <t>一般公共预算支出情况表（按功能分类科目）</t>
    <phoneticPr fontId="8" type="noConversion"/>
  </si>
  <si>
    <t>合计</t>
    <phoneticPr fontId="8" type="noConversion"/>
  </si>
  <si>
    <t xml:space="preserve">      政府办公厅（室）及相关机构事务</t>
    <phoneticPr fontId="8" type="noConversion"/>
  </si>
  <si>
    <t xml:space="preserve">        行政运行（政府办公厅（室）及相关机构事务）</t>
    <phoneticPr fontId="8" type="noConversion"/>
  </si>
  <si>
    <t xml:space="preserve">        一般行政管理事务（政府办公厅（室）及相关机构事务）</t>
    <phoneticPr fontId="8" type="noConversion"/>
  </si>
  <si>
    <t xml:space="preserve">        其他政府办公厅（室）及相关机构事务支出</t>
    <phoneticPr fontId="8" type="noConversion"/>
  </si>
  <si>
    <t xml:space="preserve">      商贸事务</t>
    <phoneticPr fontId="8" type="noConversion"/>
  </si>
  <si>
    <t xml:space="preserve">        招商引资</t>
    <phoneticPr fontId="8" type="noConversion"/>
  </si>
  <si>
    <t xml:space="preserve">  ［20103］政府办公厅（室）及相关机构事务</t>
    <phoneticPr fontId="8" type="noConversion"/>
  </si>
  <si>
    <t xml:space="preserve">    ［2010301］行政运行（政府办公厅（室）及相关机构事务）</t>
    <phoneticPr fontId="8" type="noConversion"/>
  </si>
  <si>
    <t xml:space="preserve">    ［2010302］ 一般行政管理事务（政府办公厅（室）及相关机构事务）</t>
    <phoneticPr fontId="8" type="noConversion"/>
  </si>
  <si>
    <t xml:space="preserve">    ［2010399］ 其他政府办公厅（室）及相关机构事务支出</t>
    <phoneticPr fontId="8" type="noConversion"/>
  </si>
  <si>
    <t xml:space="preserve">  ［20113］ 商贸事务</t>
    <phoneticPr fontId="8" type="noConversion"/>
  </si>
  <si>
    <t xml:space="preserve">    ［2011308］招商引资</t>
    <phoneticPr fontId="8" type="noConversion"/>
  </si>
  <si>
    <t xml:space="preserve">    科学技术支出</t>
    <phoneticPr fontId="8" type="noConversion"/>
  </si>
  <si>
    <t>［206］科学技术支出</t>
    <phoneticPr fontId="8" type="noConversion"/>
  </si>
  <si>
    <t xml:space="preserve">      科学技术管理事务</t>
    <phoneticPr fontId="8" type="noConversion"/>
  </si>
  <si>
    <t xml:space="preserve">  ［20601］科学技术管理事务</t>
    <phoneticPr fontId="8" type="noConversion"/>
  </si>
  <si>
    <t xml:space="preserve">        其他科学技术管理事务支出</t>
    <phoneticPr fontId="8" type="noConversion"/>
  </si>
  <si>
    <t xml:space="preserve">    ［2060199］其他科学技术管理事务支出</t>
    <phoneticPr fontId="8" type="noConversion"/>
  </si>
  <si>
    <t xml:space="preserve">      技术研究与开发</t>
    <phoneticPr fontId="8" type="noConversion"/>
  </si>
  <si>
    <t xml:space="preserve">  ［20604］ 技术研究与开发</t>
    <phoneticPr fontId="8" type="noConversion"/>
  </si>
  <si>
    <t xml:space="preserve">        产业技术研究与开发</t>
    <phoneticPr fontId="8" type="noConversion"/>
  </si>
  <si>
    <t xml:space="preserve">    ［2060403］产业技术研究与开发</t>
    <phoneticPr fontId="8" type="noConversion"/>
  </si>
  <si>
    <t xml:space="preserve">        其他技术研究与开发支出</t>
    <phoneticPr fontId="8" type="noConversion"/>
  </si>
  <si>
    <t xml:space="preserve">    ［2060499］其他技术研究与开发支出</t>
    <phoneticPr fontId="8" type="noConversion"/>
  </si>
  <si>
    <t xml:space="preserve">      科学技术普及</t>
    <phoneticPr fontId="8" type="noConversion"/>
  </si>
  <si>
    <t xml:space="preserve">   ［20607］科学技术普及</t>
    <phoneticPr fontId="8" type="noConversion"/>
  </si>
  <si>
    <t xml:space="preserve">        其他科学技术普及支出</t>
    <phoneticPr fontId="8" type="noConversion"/>
  </si>
  <si>
    <t xml:space="preserve">     ［2060799］其他科学技术普及支出</t>
    <phoneticPr fontId="8" type="noConversion"/>
  </si>
  <si>
    <t xml:space="preserve">      科技交流与合作</t>
    <phoneticPr fontId="8" type="noConversion"/>
  </si>
  <si>
    <t xml:space="preserve">  ［20608］科技交流与合作</t>
    <phoneticPr fontId="8" type="noConversion"/>
  </si>
  <si>
    <t xml:space="preserve">        其他科技交流与合作支出</t>
    <phoneticPr fontId="8" type="noConversion"/>
  </si>
  <si>
    <t xml:space="preserve">    ［2060899］其他科技交流与合作支出</t>
    <phoneticPr fontId="8" type="noConversion"/>
  </si>
  <si>
    <t xml:space="preserve">      其他科学技术支出</t>
    <phoneticPr fontId="8" type="noConversion"/>
  </si>
  <si>
    <t xml:space="preserve">  ［20699］其他科学技术支出</t>
    <phoneticPr fontId="8" type="noConversion"/>
  </si>
  <si>
    <t xml:space="preserve">        其他科学技术支出</t>
    <phoneticPr fontId="8" type="noConversion"/>
  </si>
  <si>
    <t xml:space="preserve">    ［2069999］其他科学技术支出</t>
    <phoneticPr fontId="8" type="noConversion"/>
  </si>
  <si>
    <t xml:space="preserve">    社会保障和就业支出</t>
    <phoneticPr fontId="8" type="noConversion"/>
  </si>
  <si>
    <t>［208］社会保障和就业支出</t>
    <phoneticPr fontId="8" type="noConversion"/>
  </si>
  <si>
    <t xml:space="preserve">      行政事业单位离退休</t>
    <phoneticPr fontId="8" type="noConversion"/>
  </si>
  <si>
    <t xml:space="preserve">  ［20805］行政事业单位离退休</t>
    <phoneticPr fontId="8" type="noConversion"/>
  </si>
  <si>
    <t xml:space="preserve">        归口管理的行政单位离退休</t>
    <phoneticPr fontId="8" type="noConversion"/>
  </si>
  <si>
    <t xml:space="preserve">    ［2080501］归口管理的行政单位离退休</t>
    <phoneticPr fontId="8" type="noConversion"/>
  </si>
  <si>
    <t xml:space="preserve">        事业单位离退休</t>
    <phoneticPr fontId="8" type="noConversion"/>
  </si>
  <si>
    <t xml:space="preserve">    ［2080502］事业单位离退休</t>
    <phoneticPr fontId="8" type="noConversion"/>
  </si>
  <si>
    <t xml:space="preserve">      其他社会保障和就业支出</t>
    <phoneticPr fontId="8" type="noConversion"/>
  </si>
  <si>
    <t xml:space="preserve">    ［20899］其他社会保障和就业支出</t>
    <phoneticPr fontId="8" type="noConversion"/>
  </si>
  <si>
    <t xml:space="preserve">        其他社会保障和就业支出</t>
    <phoneticPr fontId="8" type="noConversion"/>
  </si>
  <si>
    <t xml:space="preserve">    ［2089901］其他社会保障和就业支出</t>
    <phoneticPr fontId="8" type="noConversion"/>
  </si>
  <si>
    <t xml:space="preserve">    医疗卫生与计划生育支出</t>
    <phoneticPr fontId="8" type="noConversion"/>
  </si>
  <si>
    <t>［210］医疗卫生与计划生育支出</t>
    <phoneticPr fontId="8" type="noConversion"/>
  </si>
  <si>
    <t xml:space="preserve">      行政事业单位医疗</t>
    <phoneticPr fontId="8" type="noConversion"/>
  </si>
  <si>
    <t xml:space="preserve">  ［21011］行政事业单位医疗</t>
    <phoneticPr fontId="8" type="noConversion"/>
  </si>
  <si>
    <t xml:space="preserve">        行政单位医疗</t>
    <phoneticPr fontId="8" type="noConversion"/>
  </si>
  <si>
    <t xml:space="preserve">    ［2101101］行政单位医疗</t>
    <phoneticPr fontId="8" type="noConversion"/>
  </si>
  <si>
    <t xml:space="preserve">    节能环保支出</t>
    <phoneticPr fontId="8" type="noConversion"/>
  </si>
  <si>
    <t>［211］节能环保支出</t>
    <phoneticPr fontId="8" type="noConversion"/>
  </si>
  <si>
    <t xml:space="preserve">      能源节约利用</t>
    <phoneticPr fontId="8" type="noConversion"/>
  </si>
  <si>
    <t xml:space="preserve">   ［21110］ 能源节约利用</t>
    <phoneticPr fontId="8" type="noConversion"/>
  </si>
  <si>
    <t xml:space="preserve">        能源节约利用</t>
    <phoneticPr fontId="8" type="noConversion"/>
  </si>
  <si>
    <t xml:space="preserve">     ［2111001］ 能源节约利用</t>
    <phoneticPr fontId="8" type="noConversion"/>
  </si>
  <si>
    <t xml:space="preserve">        环境监测与信息</t>
    <phoneticPr fontId="8" type="noConversion"/>
  </si>
  <si>
    <t xml:space="preserve">   ［2111101］环境监测与信息</t>
    <phoneticPr fontId="8" type="noConversion"/>
  </si>
  <si>
    <t xml:space="preserve">        其他污染减排支出</t>
    <phoneticPr fontId="8" type="noConversion"/>
  </si>
  <si>
    <t xml:space="preserve">   ［2111199］其他污染减排支出</t>
    <phoneticPr fontId="8" type="noConversion"/>
  </si>
  <si>
    <t xml:space="preserve">    交通运输支出</t>
    <phoneticPr fontId="8" type="noConversion"/>
  </si>
  <si>
    <t>［214］交通运输支出</t>
    <phoneticPr fontId="8" type="noConversion"/>
  </si>
  <si>
    <t xml:space="preserve">      成品油价格改革对交通运输的补贴</t>
    <phoneticPr fontId="8" type="noConversion"/>
  </si>
  <si>
    <t xml:space="preserve">  ［21404］ 成品油价格改革对交通运输的补贴</t>
    <phoneticPr fontId="8" type="noConversion"/>
  </si>
  <si>
    <t xml:space="preserve">        对农村道路客运的补贴</t>
    <phoneticPr fontId="8" type="noConversion"/>
  </si>
  <si>
    <t xml:space="preserve">   ［2140402］ 对农村道路客运的补贴</t>
    <phoneticPr fontId="8" type="noConversion"/>
  </si>
  <si>
    <t xml:space="preserve">    资源勘探信息等支出</t>
    <phoneticPr fontId="8" type="noConversion"/>
  </si>
  <si>
    <t>［215］资源勘探信息等支出</t>
    <phoneticPr fontId="8" type="noConversion"/>
  </si>
  <si>
    <t xml:space="preserve">      制造业</t>
    <phoneticPr fontId="8" type="noConversion"/>
  </si>
  <si>
    <t xml:space="preserve">   ［21502］制造业</t>
    <phoneticPr fontId="8" type="noConversion"/>
  </si>
  <si>
    <t xml:space="preserve">        其他制造业支出</t>
    <phoneticPr fontId="8" type="noConversion"/>
  </si>
  <si>
    <t xml:space="preserve">     ［2150299］ 其他制造业支出</t>
    <phoneticPr fontId="8" type="noConversion"/>
  </si>
  <si>
    <t xml:space="preserve">      工业和信息产业监管</t>
    <phoneticPr fontId="8" type="noConversion"/>
  </si>
  <si>
    <t xml:space="preserve">   ［21505］ 工业和信息产业监管</t>
    <phoneticPr fontId="8" type="noConversion"/>
  </si>
  <si>
    <t xml:space="preserve">        无线电监管</t>
    <phoneticPr fontId="8" type="noConversion"/>
  </si>
  <si>
    <t xml:space="preserve">     ［2150508］无线电监管</t>
    <phoneticPr fontId="8" type="noConversion"/>
  </si>
  <si>
    <t xml:space="preserve">        其他工业和信息产业监管支出</t>
    <phoneticPr fontId="8" type="noConversion"/>
  </si>
  <si>
    <t xml:space="preserve">     ［2150599］其他工业和信息产业监管支出</t>
    <phoneticPr fontId="8" type="noConversion"/>
  </si>
  <si>
    <t xml:space="preserve">      支持中小企业发展和管理支出</t>
    <phoneticPr fontId="8" type="noConversion"/>
  </si>
  <si>
    <t xml:space="preserve"> ［21508］支持中小企业发展和管理支出</t>
    <phoneticPr fontId="8" type="noConversion"/>
  </si>
  <si>
    <t xml:space="preserve">        一般行政管理事务（支持中小企业发展和管理支出）</t>
    <phoneticPr fontId="8" type="noConversion"/>
  </si>
  <si>
    <t xml:space="preserve">     ［2150802］ 一般行政管理事务（支持中小企业发展和管理支出）</t>
    <phoneticPr fontId="8" type="noConversion"/>
  </si>
  <si>
    <t xml:space="preserve">        中小企业发展专项</t>
    <phoneticPr fontId="8" type="noConversion"/>
  </si>
  <si>
    <t xml:space="preserve">     ［2150805］中小企业发展专项</t>
    <phoneticPr fontId="8" type="noConversion"/>
  </si>
  <si>
    <t xml:space="preserve">        其他支持中小企业发展和管理支出</t>
    <phoneticPr fontId="8" type="noConversion"/>
  </si>
  <si>
    <t xml:space="preserve">    商业服务业等支出</t>
    <phoneticPr fontId="8" type="noConversion"/>
  </si>
  <si>
    <t>［216］商业服务业等支出</t>
    <phoneticPr fontId="8" type="noConversion"/>
  </si>
  <si>
    <t xml:space="preserve">      商业流通事务</t>
    <phoneticPr fontId="8" type="noConversion"/>
  </si>
  <si>
    <t xml:space="preserve">   ［21602］商业流通事务</t>
    <phoneticPr fontId="8" type="noConversion"/>
  </si>
  <si>
    <t xml:space="preserve">        其他商业流通事务支出</t>
    <phoneticPr fontId="8" type="noConversion"/>
  </si>
  <si>
    <t xml:space="preserve">     ［2160299］其他商业流通事务支出</t>
    <phoneticPr fontId="8" type="noConversion"/>
  </si>
  <si>
    <t xml:space="preserve">      涉外发展服务支出</t>
    <phoneticPr fontId="8" type="noConversion"/>
  </si>
  <si>
    <t xml:space="preserve">   ［21606］ 涉外发展服务支出</t>
    <phoneticPr fontId="8" type="noConversion"/>
  </si>
  <si>
    <t xml:space="preserve">        其他涉外发展服务支出</t>
    <phoneticPr fontId="8" type="noConversion"/>
  </si>
  <si>
    <t xml:space="preserve">    ［2160699］其他涉外发展服务支出</t>
    <phoneticPr fontId="8" type="noConversion"/>
  </si>
  <si>
    <t xml:space="preserve">     ［2150899］其他支持中小企业发展和管理支出</t>
    <phoneticPr fontId="8" type="noConversion"/>
  </si>
  <si>
    <t xml:space="preserve">      污染减排</t>
    <phoneticPr fontId="8" type="noConversion"/>
  </si>
  <si>
    <t xml:space="preserve">   ［21111］ 污染减排</t>
    <phoneticPr fontId="8" type="noConversion"/>
  </si>
  <si>
    <t xml:space="preserve">      其他商业服务业等支出</t>
    <phoneticPr fontId="8" type="noConversion"/>
  </si>
  <si>
    <t xml:space="preserve">   ［21699］ 其他商业服务业等支出</t>
    <phoneticPr fontId="8" type="noConversion"/>
  </si>
  <si>
    <t xml:space="preserve">        其他商业服务业等支出</t>
    <phoneticPr fontId="8" type="noConversion"/>
  </si>
  <si>
    <t xml:space="preserve">     ［2169999］其他商业服务业等支出</t>
    <phoneticPr fontId="8" type="noConversion"/>
  </si>
  <si>
    <t xml:space="preserve">    国土海洋气象等支出</t>
    <phoneticPr fontId="8" type="noConversion"/>
  </si>
  <si>
    <t>［220］ 国土海洋气象等支出</t>
    <phoneticPr fontId="8" type="noConversion"/>
  </si>
  <si>
    <t xml:space="preserve">      地震事务</t>
    <phoneticPr fontId="8" type="noConversion"/>
  </si>
  <si>
    <t xml:space="preserve">   ［22004］地震事务</t>
    <phoneticPr fontId="8" type="noConversion"/>
  </si>
  <si>
    <t xml:space="preserve">        其他地震事务支出</t>
    <phoneticPr fontId="8" type="noConversion"/>
  </si>
  <si>
    <t xml:space="preserve">     ［2200499］其他地震事务支出</t>
    <phoneticPr fontId="8" type="noConversion"/>
  </si>
  <si>
    <t xml:space="preserve">    住房保障支出</t>
    <phoneticPr fontId="8" type="noConversion"/>
  </si>
  <si>
    <t>［221］住房保障支出</t>
    <phoneticPr fontId="8" type="noConversion"/>
  </si>
  <si>
    <t xml:space="preserve">      住房改革支出</t>
    <phoneticPr fontId="8" type="noConversion"/>
  </si>
  <si>
    <t xml:space="preserve">   ［22102］住房改革支出</t>
    <phoneticPr fontId="8" type="noConversion"/>
  </si>
  <si>
    <t xml:space="preserve">        住房公积金</t>
    <phoneticPr fontId="8" type="noConversion"/>
  </si>
  <si>
    <t xml:space="preserve">     ［2210201］住房公积金</t>
    <phoneticPr fontId="8" type="noConversion"/>
  </si>
  <si>
    <t xml:space="preserve">    粮油物资储备支出</t>
    <phoneticPr fontId="8" type="noConversion"/>
  </si>
  <si>
    <t>［222］粮油物资储备支出</t>
    <phoneticPr fontId="8" type="noConversion"/>
  </si>
  <si>
    <t xml:space="preserve">      粮油储备</t>
    <phoneticPr fontId="8" type="noConversion"/>
  </si>
  <si>
    <t xml:space="preserve">   ［22204］粮油储备</t>
    <phoneticPr fontId="8" type="noConversion"/>
  </si>
  <si>
    <t xml:space="preserve">        其他粮油储备支出</t>
    <phoneticPr fontId="8" type="noConversion"/>
  </si>
  <si>
    <t xml:space="preserve">     ［2220499］其他粮油储备支出</t>
    <phoneticPr fontId="8" type="noConversion"/>
  </si>
  <si>
    <t xml:space="preserve">      重要商品储备</t>
    <phoneticPr fontId="8" type="noConversion"/>
  </si>
  <si>
    <t xml:space="preserve">   ［22205］重要商品储备</t>
    <phoneticPr fontId="8" type="noConversion"/>
  </si>
  <si>
    <t xml:space="preserve">        食盐储备</t>
    <phoneticPr fontId="8" type="noConversion"/>
  </si>
  <si>
    <t xml:space="preserve">     ［2220509］食盐储备</t>
    <phoneticPr fontId="8" type="noConversion"/>
  </si>
  <si>
    <t xml:space="preserve">    其他支出</t>
    <phoneticPr fontId="8" type="noConversion"/>
  </si>
  <si>
    <t>［229］其他支出</t>
    <phoneticPr fontId="8" type="noConversion"/>
  </si>
  <si>
    <t xml:space="preserve">      其他支出</t>
    <phoneticPr fontId="8" type="noConversion"/>
  </si>
  <si>
    <t xml:space="preserve">   ［22999］ 其他支出</t>
    <phoneticPr fontId="8" type="noConversion"/>
  </si>
  <si>
    <t xml:space="preserve">        其他支出</t>
    <phoneticPr fontId="8" type="noConversion"/>
  </si>
  <si>
    <t xml:space="preserve">     ［2299901］其他支出</t>
    <phoneticPr fontId="8" type="noConversion"/>
  </si>
  <si>
    <t>单位：万元</t>
    <phoneticPr fontId="8" type="noConversion"/>
  </si>
  <si>
    <t>［201］一般公共服务支出</t>
    <phoneticPr fontId="8" type="noConversion"/>
  </si>
  <si>
    <t>部门公开表6</t>
    <phoneticPr fontId="0" type="noConversion"/>
  </si>
  <si>
    <t>一般公共预算基本支出情况表（按支出经济分类科目）</t>
    <phoneticPr fontId="0" type="noConversion"/>
  </si>
  <si>
    <t>单位：恩平市科工商务局</t>
    <phoneticPr fontId="0" type="noConversion"/>
  </si>
  <si>
    <t>单位：万元</t>
    <phoneticPr fontId="0" type="noConversion"/>
  </si>
  <si>
    <t>政府经济分类科目编码</t>
    <phoneticPr fontId="0" type="noConversion"/>
  </si>
  <si>
    <t>政府经济分类科目名称</t>
  </si>
  <si>
    <t>部门经济分类科目编码</t>
  </si>
  <si>
    <t>部门经济分类科目名称</t>
  </si>
  <si>
    <t>本年预算数</t>
    <phoneticPr fontId="0" type="noConversion"/>
  </si>
  <si>
    <t>合计</t>
    <phoneticPr fontId="0" type="noConversion"/>
  </si>
  <si>
    <t>工资福利支出</t>
    <phoneticPr fontId="0" type="noConversion"/>
  </si>
  <si>
    <t>基本工资</t>
    <phoneticPr fontId="0" type="noConversion"/>
  </si>
  <si>
    <r>
      <t>30102</t>
    </r>
    <r>
      <rPr>
        <sz val="9"/>
        <rFont val="宋体"/>
        <family val="3"/>
        <charset val="134"/>
      </rPr>
      <t/>
    </r>
  </si>
  <si>
    <t>津贴补贴</t>
    <phoneticPr fontId="0" type="noConversion"/>
  </si>
  <si>
    <r>
      <t>30103</t>
    </r>
    <r>
      <rPr>
        <sz val="9"/>
        <rFont val="宋体"/>
        <family val="3"/>
        <charset val="134"/>
      </rPr>
      <t/>
    </r>
  </si>
  <si>
    <t>奖金</t>
    <phoneticPr fontId="0" type="noConversion"/>
  </si>
  <si>
    <t>机关事业单位基本养老保险缴费</t>
    <phoneticPr fontId="0" type="noConversion"/>
  </si>
  <si>
    <r>
      <t>30109</t>
    </r>
    <r>
      <rPr>
        <sz val="9"/>
        <rFont val="宋体"/>
        <family val="3"/>
        <charset val="134"/>
      </rPr>
      <t/>
    </r>
  </si>
  <si>
    <t>职业年金缴费</t>
    <phoneticPr fontId="0" type="noConversion"/>
  </si>
  <si>
    <r>
      <t>30110</t>
    </r>
    <r>
      <rPr>
        <sz val="9"/>
        <rFont val="宋体"/>
        <family val="3"/>
        <charset val="134"/>
      </rPr>
      <t/>
    </r>
  </si>
  <si>
    <t>职工基本医疗保险缴费</t>
    <phoneticPr fontId="0" type="noConversion"/>
  </si>
  <si>
    <t>30112</t>
    <phoneticPr fontId="0" type="noConversion"/>
  </si>
  <si>
    <t>其他社会保障缴费</t>
    <phoneticPr fontId="0" type="noConversion"/>
  </si>
  <si>
    <t>其他工资福利支出</t>
    <phoneticPr fontId="0" type="noConversion"/>
  </si>
  <si>
    <t>商品和服务支出</t>
    <phoneticPr fontId="0" type="noConversion"/>
  </si>
  <si>
    <t>办公费</t>
    <phoneticPr fontId="0" type="noConversion"/>
  </si>
  <si>
    <r>
      <t>30202</t>
    </r>
    <r>
      <rPr>
        <sz val="9"/>
        <rFont val="宋体"/>
        <family val="3"/>
        <charset val="134"/>
      </rPr>
      <t/>
    </r>
  </si>
  <si>
    <t>印刷费</t>
    <phoneticPr fontId="0" type="noConversion"/>
  </si>
  <si>
    <t>水费</t>
    <phoneticPr fontId="0" type="noConversion"/>
  </si>
  <si>
    <r>
      <t>30206</t>
    </r>
    <r>
      <rPr>
        <sz val="9"/>
        <rFont val="宋体"/>
        <family val="3"/>
        <charset val="134"/>
      </rPr>
      <t/>
    </r>
  </si>
  <si>
    <t>电费</t>
    <phoneticPr fontId="0" type="noConversion"/>
  </si>
  <si>
    <r>
      <t>30207</t>
    </r>
    <r>
      <rPr>
        <sz val="9"/>
        <rFont val="宋体"/>
        <family val="3"/>
        <charset val="134"/>
      </rPr>
      <t/>
    </r>
  </si>
  <si>
    <t>邮电费</t>
    <phoneticPr fontId="0" type="noConversion"/>
  </si>
  <si>
    <t>差旅费</t>
    <phoneticPr fontId="0" type="noConversion"/>
  </si>
  <si>
    <t>维修（护）费</t>
    <phoneticPr fontId="0" type="noConversion"/>
  </si>
  <si>
    <t>会议费</t>
    <phoneticPr fontId="0" type="noConversion"/>
  </si>
  <si>
    <t>培训费</t>
    <phoneticPr fontId="0" type="noConversion"/>
  </si>
  <si>
    <t>公务接待费</t>
    <phoneticPr fontId="0" type="noConversion"/>
  </si>
  <si>
    <t>其他交通费用</t>
    <phoneticPr fontId="0" type="noConversion"/>
  </si>
  <si>
    <t>对个人和家庭的补助</t>
    <phoneticPr fontId="0" type="noConversion"/>
  </si>
  <si>
    <t>离休费</t>
    <phoneticPr fontId="0" type="noConversion"/>
  </si>
  <si>
    <t>其他个人和家庭的补助</t>
    <phoneticPr fontId="0" type="noConversion"/>
  </si>
  <si>
    <t>301</t>
    <phoneticPr fontId="0" type="noConversion"/>
  </si>
  <si>
    <t>30101</t>
    <phoneticPr fontId="0" type="noConversion"/>
  </si>
  <si>
    <t>30108</t>
    <phoneticPr fontId="0" type="noConversion"/>
  </si>
  <si>
    <t>30199</t>
    <phoneticPr fontId="0" type="noConversion"/>
  </si>
  <si>
    <t>302</t>
    <phoneticPr fontId="0" type="noConversion"/>
  </si>
  <si>
    <t>30201</t>
    <phoneticPr fontId="0" type="noConversion"/>
  </si>
  <si>
    <t>30205</t>
    <phoneticPr fontId="0" type="noConversion"/>
  </si>
  <si>
    <t>30211</t>
    <phoneticPr fontId="0" type="noConversion"/>
  </si>
  <si>
    <t>30213</t>
    <phoneticPr fontId="0" type="noConversion"/>
  </si>
  <si>
    <t>30215</t>
    <phoneticPr fontId="0" type="noConversion"/>
  </si>
  <si>
    <t>30216</t>
    <phoneticPr fontId="0" type="noConversion"/>
  </si>
  <si>
    <t>30217</t>
    <phoneticPr fontId="0" type="noConversion"/>
  </si>
  <si>
    <t>30231</t>
    <phoneticPr fontId="0" type="noConversion"/>
  </si>
  <si>
    <t>30239</t>
    <phoneticPr fontId="0" type="noConversion"/>
  </si>
  <si>
    <t>303</t>
    <phoneticPr fontId="0" type="noConversion"/>
  </si>
  <si>
    <t>30301</t>
    <phoneticPr fontId="0" type="noConversion"/>
  </si>
  <si>
    <t>30399</t>
    <phoneticPr fontId="0" type="noConversion"/>
  </si>
  <si>
    <t>501</t>
    <phoneticPr fontId="0" type="noConversion"/>
  </si>
  <si>
    <t>机关工资福利支出</t>
  </si>
  <si>
    <t>50101</t>
  </si>
  <si>
    <t>50101</t>
    <phoneticPr fontId="0" type="noConversion"/>
  </si>
  <si>
    <t>工资奖金津补贴</t>
  </si>
  <si>
    <t>50102</t>
    <phoneticPr fontId="0" type="noConversion"/>
  </si>
  <si>
    <t>社会保障缴费</t>
  </si>
  <si>
    <t>50199</t>
    <phoneticPr fontId="0" type="noConversion"/>
  </si>
  <si>
    <t>机关商品和服务支出</t>
  </si>
  <si>
    <t>502</t>
    <phoneticPr fontId="0" type="noConversion"/>
  </si>
  <si>
    <t>50201</t>
  </si>
  <si>
    <t>50201</t>
    <phoneticPr fontId="0" type="noConversion"/>
  </si>
  <si>
    <t>50201</t>
    <phoneticPr fontId="0" type="noConversion"/>
  </si>
  <si>
    <t>办公经费</t>
    <phoneticPr fontId="0" type="noConversion"/>
  </si>
  <si>
    <t>50206</t>
    <phoneticPr fontId="0" type="noConversion"/>
  </si>
  <si>
    <t>50208</t>
    <phoneticPr fontId="0" type="noConversion"/>
  </si>
  <si>
    <t>公务用车运行维护费</t>
  </si>
  <si>
    <t>公务用车运行维护费</t>
    <phoneticPr fontId="0" type="noConversion"/>
  </si>
  <si>
    <t>50201</t>
    <phoneticPr fontId="0" type="noConversion"/>
  </si>
  <si>
    <t>509</t>
    <phoneticPr fontId="0" type="noConversion"/>
  </si>
  <si>
    <t>50999</t>
    <phoneticPr fontId="0" type="noConversion"/>
  </si>
  <si>
    <t>其他个人和家庭的补助</t>
  </si>
  <si>
    <t>一般公共预算项目支出情况表（按支出经济分类科目）</t>
    <phoneticPr fontId="0" type="noConversion"/>
  </si>
  <si>
    <t>其他交通费用</t>
  </si>
  <si>
    <t>办公费</t>
  </si>
  <si>
    <t>水费</t>
  </si>
  <si>
    <t>培训费</t>
  </si>
  <si>
    <t>其他商品和服务支出</t>
  </si>
  <si>
    <t>其他商品和服务支出</t>
    <phoneticPr fontId="0" type="noConversion"/>
  </si>
  <si>
    <t>对事业单位经常性补助</t>
    <phoneticPr fontId="8" type="noConversion"/>
  </si>
  <si>
    <t>其他对企事业单位补助</t>
    <phoneticPr fontId="8" type="noConversion"/>
  </si>
  <si>
    <t>对企事业单位的补贴</t>
  </si>
  <si>
    <t>机关资本性支出（二）</t>
    <phoneticPr fontId="8" type="noConversion"/>
  </si>
  <si>
    <t>对企事业单位的补贴</t>
    <phoneticPr fontId="0" type="noConversion"/>
  </si>
  <si>
    <t xml:space="preserve">    其他资本性支出</t>
    <phoneticPr fontId="0" type="noConversion"/>
  </si>
  <si>
    <t xml:space="preserve">      其他资本性支出</t>
    <phoneticPr fontId="0" type="noConversion"/>
  </si>
  <si>
    <t xml:space="preserve">    其他支出</t>
    <phoneticPr fontId="0" type="noConversion"/>
  </si>
  <si>
    <t xml:space="preserve">      其他支出</t>
    <phoneticPr fontId="0" type="noConversion"/>
  </si>
  <si>
    <t>599</t>
    <phoneticPr fontId="0" type="noConversion"/>
  </si>
  <si>
    <t>其他支出</t>
    <phoneticPr fontId="0" type="noConversion"/>
  </si>
  <si>
    <t>59999</t>
    <phoneticPr fontId="0" type="noConversion"/>
  </si>
  <si>
    <t>399</t>
    <phoneticPr fontId="0" type="noConversion"/>
  </si>
  <si>
    <t>39999</t>
    <phoneticPr fontId="0" type="noConversion"/>
  </si>
  <si>
    <t>30299</t>
    <phoneticPr fontId="0" type="noConversion"/>
  </si>
  <si>
    <t>部门公开表7</t>
    <phoneticPr fontId="0" type="noConversion"/>
  </si>
  <si>
    <t>部门公开表1</t>
    <phoneticPr fontId="0" type="noConversion"/>
  </si>
  <si>
    <t>部门公开表2</t>
    <phoneticPr fontId="8" type="noConversion"/>
  </si>
  <si>
    <t>部门公开表3</t>
    <phoneticPr fontId="8" type="noConversion"/>
  </si>
  <si>
    <t>部门公开表4</t>
    <phoneticPr fontId="8" type="noConversion"/>
  </si>
  <si>
    <t>部门公开表5</t>
    <phoneticPr fontId="8" type="noConversion"/>
  </si>
  <si>
    <t>项目</t>
    <phoneticPr fontId="8" type="noConversion"/>
  </si>
  <si>
    <t>行政经费</t>
    <phoneticPr fontId="8" type="noConversion"/>
  </si>
  <si>
    <t>“三公”经费</t>
    <phoneticPr fontId="8" type="noConversion"/>
  </si>
  <si>
    <t xml:space="preserve">   其中：（一）因公出国（境）支出</t>
    <phoneticPr fontId="8" type="noConversion"/>
  </si>
  <si>
    <t xml:space="preserve">         （二）公务用车购置及运行维护支出</t>
    <phoneticPr fontId="8" type="noConversion"/>
  </si>
  <si>
    <t xml:space="preserve">          1.公务用车购置</t>
    <phoneticPr fontId="8" type="noConversion"/>
  </si>
  <si>
    <t xml:space="preserve">          2.公务用车运行维护费</t>
    <phoneticPr fontId="8" type="noConversion"/>
  </si>
  <si>
    <t xml:space="preserve">         （三）公务接待费支出</t>
    <phoneticPr fontId="8" type="noConversion"/>
  </si>
  <si>
    <t>单位名称：恩平市科工商务局</t>
    <phoneticPr fontId="8" type="noConversion"/>
  </si>
  <si>
    <t>单位：万元</t>
    <phoneticPr fontId="8" type="noConversion"/>
  </si>
  <si>
    <t>一般公共预算安排的行政经费及“三公”经费预算表</t>
    <phoneticPr fontId="8" type="noConversion"/>
  </si>
  <si>
    <t>部门公开表8</t>
    <phoneticPr fontId="8" type="noConversion"/>
  </si>
  <si>
    <t>2017年预算</t>
    <phoneticPr fontId="8" type="noConversion"/>
  </si>
  <si>
    <t>功能科目名称</t>
    <phoneticPr fontId="8" type="noConversion"/>
  </si>
  <si>
    <t>小计</t>
    <phoneticPr fontId="8" type="noConversion"/>
  </si>
  <si>
    <t>其中：基本支出</t>
    <phoneticPr fontId="8" type="noConversion"/>
  </si>
  <si>
    <t>项目支出</t>
    <phoneticPr fontId="8" type="noConversion"/>
  </si>
  <si>
    <t>政府性基金预算支出</t>
    <phoneticPr fontId="8" type="noConversion"/>
  </si>
  <si>
    <t>2017年政府性基金预算支出情况表</t>
    <phoneticPr fontId="8" type="noConversion"/>
  </si>
  <si>
    <t>部门公开表9</t>
    <phoneticPr fontId="8" type="noConversion"/>
  </si>
  <si>
    <t>212城乡社区支出</t>
    <phoneticPr fontId="8" type="noConversion"/>
  </si>
  <si>
    <t>21208国有土地使用权出让收入及对应专项债务收入安排的支出</t>
    <phoneticPr fontId="8" type="noConversion"/>
  </si>
  <si>
    <t>2120801 征地和拆迁补偿支出（国有土地使用权出让收入安排的支出）</t>
    <phoneticPr fontId="8" type="noConversion"/>
  </si>
  <si>
    <t>2120899其他国有土地使用权出让收入安排的支出</t>
    <phoneticPr fontId="8" type="noConversion"/>
  </si>
  <si>
    <t>支出项目类别（资金使用单位）</t>
    <phoneticPr fontId="8" type="noConversion"/>
  </si>
  <si>
    <t>总计</t>
    <phoneticPr fontId="8" type="noConversion"/>
  </si>
  <si>
    <t>合计</t>
    <phoneticPr fontId="8" type="noConversion"/>
  </si>
  <si>
    <t>一般公共预算</t>
    <phoneticPr fontId="8" type="noConversion"/>
  </si>
  <si>
    <t>政府性基金预算</t>
    <phoneticPr fontId="8" type="noConversion"/>
  </si>
  <si>
    <t>国有资本经营预算</t>
    <phoneticPr fontId="8" type="noConversion"/>
  </si>
  <si>
    <t>财政拨款</t>
    <phoneticPr fontId="8" type="noConversion"/>
  </si>
  <si>
    <t>财政专户拨款</t>
    <phoneticPr fontId="8" type="noConversion"/>
  </si>
  <si>
    <t>其他资金</t>
    <phoneticPr fontId="8" type="noConversion"/>
  </si>
  <si>
    <t>2017年部门预算基本支出预算表</t>
    <phoneticPr fontId="8" type="noConversion"/>
  </si>
  <si>
    <t>部门公开表10</t>
    <phoneticPr fontId="8" type="noConversion"/>
  </si>
  <si>
    <t>基本工资</t>
    <phoneticPr fontId="8" type="noConversion"/>
  </si>
  <si>
    <t>津贴补贴</t>
    <phoneticPr fontId="8" type="noConversion"/>
  </si>
  <si>
    <t>奖金</t>
    <phoneticPr fontId="8" type="noConversion"/>
  </si>
  <si>
    <t>机关事业单位基本养老保险缴费</t>
    <phoneticPr fontId="8" type="noConversion"/>
  </si>
  <si>
    <t>职业年金缴费</t>
    <phoneticPr fontId="8" type="noConversion"/>
  </si>
  <si>
    <t>职工基本医疗保险缴费</t>
    <phoneticPr fontId="8" type="noConversion"/>
  </si>
  <si>
    <t>其他社会保障缴费</t>
    <phoneticPr fontId="8" type="noConversion"/>
  </si>
  <si>
    <t>其他工资福利支出</t>
    <phoneticPr fontId="8" type="noConversion"/>
  </si>
  <si>
    <t>办公费</t>
    <phoneticPr fontId="8" type="noConversion"/>
  </si>
  <si>
    <t>印刷费</t>
    <phoneticPr fontId="8" type="noConversion"/>
  </si>
  <si>
    <t>水费</t>
    <phoneticPr fontId="8" type="noConversion"/>
  </si>
  <si>
    <t>电费</t>
    <phoneticPr fontId="8" type="noConversion"/>
  </si>
  <si>
    <t>邮电费</t>
    <phoneticPr fontId="8" type="noConversion"/>
  </si>
  <si>
    <t>差旅费</t>
    <phoneticPr fontId="8" type="noConversion"/>
  </si>
  <si>
    <t>维修（护）费</t>
    <phoneticPr fontId="8" type="noConversion"/>
  </si>
  <si>
    <t>会议费</t>
    <phoneticPr fontId="8" type="noConversion"/>
  </si>
  <si>
    <t>培训费</t>
    <phoneticPr fontId="8" type="noConversion"/>
  </si>
  <si>
    <t>公务接待费</t>
    <phoneticPr fontId="8" type="noConversion"/>
  </si>
  <si>
    <t>公务用车运行维护费</t>
    <phoneticPr fontId="8" type="noConversion"/>
  </si>
  <si>
    <t>其他交通费用</t>
    <phoneticPr fontId="8" type="noConversion"/>
  </si>
  <si>
    <t>离休费</t>
    <phoneticPr fontId="8" type="noConversion"/>
  </si>
  <si>
    <t>其他个人和家庭的补助</t>
    <phoneticPr fontId="8" type="noConversion"/>
  </si>
  <si>
    <t xml:space="preserve"> </t>
    <phoneticPr fontId="8" type="noConversion"/>
  </si>
  <si>
    <t>2017年部门预算项目支出及其他支出预算表</t>
    <phoneticPr fontId="8" type="noConversion"/>
  </si>
  <si>
    <t>部门公开表11</t>
    <phoneticPr fontId="8" type="noConversion"/>
  </si>
  <si>
    <t>其他基本建设支出</t>
    <phoneticPr fontId="8" type="noConversion"/>
  </si>
  <si>
    <t xml:space="preserve"> </t>
    <phoneticPr fontId="8" type="noConversion"/>
  </si>
  <si>
    <t>绩效目标</t>
    <phoneticPr fontId="8" type="noConversion"/>
  </si>
  <si>
    <t>2210201</t>
    <phoneticPr fontId="0" type="noConversion"/>
  </si>
  <si>
    <t>住房公积金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</si>
</sst>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_ "/>
    <numFmt numFmtId="177" formatCode="0_);[Red]\(0\)"/>
    <numFmt numFmtId="178" formatCode="0.00_ "/>
    <numFmt numFmtId="179" formatCode="0.0000_);[Red]\(0.0000\)"/>
    <numFmt numFmtId="180" formatCode="0.00_);[Red]\(0.00\)"/>
  </numFmts>
  <fonts count="18">
    <font>
      <sz val="9"/>
      <name val="宋体"/>
      <charset val="134"/>
    </font>
    <font>
      <sz val="18"/>
      <name val="黑体"/>
      <family val="3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2"/>
      <name val="宋体"/>
      <family val="3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0.5"/>
      <color indexed="8"/>
      <name val="SimSun"/>
      <charset val="134"/>
    </font>
    <font>
      <b/>
      <sz val="16"/>
      <name val="宋体"/>
      <family val="3"/>
      <charset val="134"/>
    </font>
    <font>
      <b/>
      <sz val="2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32"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0" borderId="0"/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0"/>
    <xf numFmtId="0" fontId="8" fillId="0" borderId="0"/>
  </cellStyleXfs>
  <cellXfs count="71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0" fillId="0" borderId="0" xfId="0" applyFill="1"/>
    <xf numFmtId="49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10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9" fillId="0" borderId="1" xfId="0" applyFont="1" applyBorder="1" applyAlignment="1">
      <alignment horizontal="left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1" xfId="0" applyFont="1" applyBorder="1" applyAlignment="1">
      <alignment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178" fontId="0" fillId="0" borderId="0" xfId="0" applyNumberFormat="1"/>
    <xf numFmtId="0" fontId="0" fillId="22" borderId="0" xfId="0" applyFill="1"/>
    <xf numFmtId="179" fontId="8" fillId="22" borderId="0" xfId="0" applyNumberFormat="1" applyFont="1" applyFill="1" applyAlignment="1">
      <alignment horizontal="right"/>
    </xf>
    <xf numFmtId="179" fontId="0" fillId="22" borderId="0" xfId="0" applyNumberFormat="1" applyFill="1"/>
    <xf numFmtId="0" fontId="8" fillId="22" borderId="0" xfId="0" applyFont="1" applyFill="1"/>
    <xf numFmtId="0" fontId="11" fillId="22" borderId="0" xfId="0" applyFont="1" applyFill="1"/>
    <xf numFmtId="179" fontId="11" fillId="22" borderId="0" xfId="0" applyNumberFormat="1" applyFont="1" applyFill="1" applyAlignment="1">
      <alignment horizontal="right"/>
    </xf>
    <xf numFmtId="0" fontId="0" fillId="22" borderId="4" xfId="0" applyFill="1" applyBorder="1" applyAlignment="1">
      <alignment horizontal="center" vertical="center"/>
    </xf>
    <xf numFmtId="0" fontId="11" fillId="22" borderId="3" xfId="0" applyFont="1" applyFill="1" applyBorder="1" applyAlignment="1">
      <alignment horizontal="center" vertical="center" wrapText="1"/>
    </xf>
    <xf numFmtId="177" fontId="0" fillId="22" borderId="5" xfId="0" applyNumberFormat="1" applyFill="1" applyBorder="1" applyAlignment="1">
      <alignment horizontal="center" vertical="center"/>
    </xf>
    <xf numFmtId="0" fontId="10" fillId="22" borderId="1" xfId="0" applyFont="1" applyFill="1" applyBorder="1" applyAlignment="1">
      <alignment horizontal="center" vertical="center"/>
    </xf>
    <xf numFmtId="0" fontId="10" fillId="22" borderId="1" xfId="0" applyFont="1" applyFill="1" applyBorder="1" applyAlignment="1">
      <alignment horizontal="center" vertical="center" wrapText="1"/>
    </xf>
    <xf numFmtId="180" fontId="10" fillId="22" borderId="5" xfId="0" applyNumberFormat="1" applyFont="1" applyFill="1" applyBorder="1" applyAlignment="1">
      <alignment horizontal="center" vertical="center"/>
    </xf>
    <xf numFmtId="0" fontId="10" fillId="22" borderId="0" xfId="0" applyFont="1" applyFill="1"/>
    <xf numFmtId="49" fontId="10" fillId="22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178" fontId="8" fillId="0" borderId="0" xfId="0" applyNumberFormat="1" applyFont="1" applyAlignment="1">
      <alignment horizontal="right"/>
    </xf>
    <xf numFmtId="178" fontId="10" fillId="0" borderId="1" xfId="0" applyNumberFormat="1" applyFont="1" applyBorder="1" applyAlignment="1">
      <alignment horizontal="center"/>
    </xf>
    <xf numFmtId="49" fontId="10" fillId="2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1" xfId="0" applyFont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wrapText="1"/>
    </xf>
    <xf numFmtId="49" fontId="8" fillId="22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178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" fillId="22" borderId="0" xfId="0" applyNumberFormat="1" applyFont="1" applyFill="1" applyAlignment="1" applyProtection="1">
      <alignment horizontal="center" wrapText="1"/>
    </xf>
    <xf numFmtId="0" fontId="15" fillId="23" borderId="5" xfId="30" applyFont="1" applyFill="1" applyBorder="1" applyAlignment="1">
      <alignment horizontal="center" vertical="center" wrapText="1"/>
    </xf>
    <xf numFmtId="179" fontId="15" fillId="23" borderId="6" xfId="31" applyNumberFormat="1" applyFont="1" applyFill="1" applyBorder="1" applyAlignment="1">
      <alignment horizontal="center" vertical="center" wrapText="1"/>
    </xf>
    <xf numFmtId="179" fontId="15" fillId="23" borderId="7" xfId="31" applyNumberFormat="1" applyFont="1" applyFill="1" applyBorder="1" applyAlignment="1">
      <alignment horizontal="center" vertical="center" wrapText="1"/>
    </xf>
    <xf numFmtId="179" fontId="15" fillId="23" borderId="8" xfId="3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32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差_30BF5734C5E141AF90F929793E8AB8F1" xfId="19"/>
    <cellStyle name="差_E1EF5CC2260045A58C1EF35953B2699A" xfId="20"/>
    <cellStyle name="常规" xfId="0" builtinId="0"/>
    <cellStyle name="常规 10" xfId="31"/>
    <cellStyle name="常规 2" xfId="21"/>
    <cellStyle name="常规 9" xfId="30"/>
    <cellStyle name="好_30BF5734C5E141AF90F929793E8AB8F1" xfId="22"/>
    <cellStyle name="好_E1EF5CC2260045A58C1EF35953B2699A" xfId="23"/>
    <cellStyle name="着色 1" xfId="24"/>
    <cellStyle name="着色 2" xfId="25"/>
    <cellStyle name="着色 3" xfId="26"/>
    <cellStyle name="着色 4" xfId="27"/>
    <cellStyle name="着色 5" xfId="28"/>
    <cellStyle name="着色 6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showZeros="0" workbookViewId="0">
      <selection activeCell="D12" sqref="D12"/>
    </sheetView>
  </sheetViews>
  <sheetFormatPr defaultColWidth="9.1640625" defaultRowHeight="11.25"/>
  <cols>
    <col min="1" max="1" width="46.6640625" customWidth="1"/>
    <col min="2" max="2" width="25.6640625" customWidth="1"/>
    <col min="3" max="3" width="35.5" customWidth="1"/>
    <col min="4" max="4" width="29" customWidth="1"/>
    <col min="5" max="5" width="27.83203125" customWidth="1"/>
    <col min="6" max="6" width="14" customWidth="1"/>
    <col min="7" max="7" width="25" customWidth="1"/>
    <col min="8" max="8" width="20" customWidth="1"/>
  </cols>
  <sheetData>
    <row r="1" spans="1:4" ht="11.25" customHeight="1">
      <c r="D1" s="30" t="s">
        <v>382</v>
      </c>
    </row>
    <row r="2" spans="1:4" ht="22.5" customHeight="1">
      <c r="A2" s="1" t="s">
        <v>54</v>
      </c>
      <c r="B2" s="1"/>
      <c r="C2" s="1"/>
      <c r="D2" s="1"/>
    </row>
    <row r="3" spans="1:4" ht="11.25" customHeight="1"/>
    <row r="4" spans="1:4" ht="12" customHeight="1">
      <c r="A4" s="2"/>
      <c r="B4" s="2"/>
      <c r="C4" s="2"/>
      <c r="D4" s="2"/>
    </row>
    <row r="5" spans="1:4" s="11" customFormat="1" ht="21.75" customHeight="1">
      <c r="A5" s="10" t="s">
        <v>74</v>
      </c>
      <c r="B5" s="10"/>
      <c r="C5" s="10"/>
      <c r="D5" s="10" t="s">
        <v>75</v>
      </c>
    </row>
    <row r="6" spans="1:4" s="11" customFormat="1" ht="45.75" customHeight="1">
      <c r="A6" s="58" t="s">
        <v>55</v>
      </c>
      <c r="B6" s="58"/>
      <c r="C6" s="58" t="s">
        <v>65</v>
      </c>
      <c r="D6" s="58"/>
    </row>
    <row r="7" spans="1:4" s="12" customFormat="1" ht="31.5" customHeight="1">
      <c r="A7" s="15" t="s">
        <v>56</v>
      </c>
      <c r="B7" s="15" t="s">
        <v>76</v>
      </c>
      <c r="C7" s="15" t="s">
        <v>56</v>
      </c>
      <c r="D7" s="15" t="s">
        <v>76</v>
      </c>
    </row>
    <row r="8" spans="1:4" s="12" customFormat="1" ht="31.5" customHeight="1">
      <c r="A8" s="16" t="s">
        <v>57</v>
      </c>
      <c r="B8" s="16">
        <v>22105.77</v>
      </c>
      <c r="C8" s="16" t="s">
        <v>66</v>
      </c>
      <c r="D8" s="16">
        <v>1032.8800000000001</v>
      </c>
    </row>
    <row r="9" spans="1:4" s="12" customFormat="1" ht="31.5" customHeight="1">
      <c r="A9" s="16" t="s">
        <v>58</v>
      </c>
      <c r="B9" s="16"/>
      <c r="C9" s="16" t="s">
        <v>67</v>
      </c>
      <c r="D9" s="16">
        <v>21072.89</v>
      </c>
    </row>
    <row r="10" spans="1:4" s="13" customFormat="1" ht="31.5" customHeight="1">
      <c r="A10" s="16" t="s">
        <v>59</v>
      </c>
      <c r="B10" s="16"/>
      <c r="C10" s="16" t="s">
        <v>68</v>
      </c>
      <c r="D10" s="16"/>
    </row>
    <row r="11" spans="1:4" s="12" customFormat="1" ht="31.5" customHeight="1">
      <c r="A11" s="17"/>
      <c r="B11" s="17"/>
      <c r="C11" s="17"/>
      <c r="D11" s="17"/>
    </row>
    <row r="12" spans="1:4" s="12" customFormat="1" ht="31.5" customHeight="1">
      <c r="A12" s="16" t="s">
        <v>60</v>
      </c>
      <c r="B12" s="16">
        <v>22105.77</v>
      </c>
      <c r="C12" s="16" t="s">
        <v>69</v>
      </c>
      <c r="D12" s="16">
        <v>22105.77</v>
      </c>
    </row>
    <row r="13" spans="1:4" s="12" customFormat="1" ht="31.5" customHeight="1">
      <c r="A13" s="16"/>
      <c r="B13" s="16"/>
      <c r="C13" s="16"/>
      <c r="D13" s="16"/>
    </row>
    <row r="14" spans="1:4" s="12" customFormat="1" ht="31.5" customHeight="1">
      <c r="A14" s="16" t="s">
        <v>61</v>
      </c>
      <c r="B14" s="16"/>
      <c r="C14" s="16" t="s">
        <v>70</v>
      </c>
      <c r="D14" s="16"/>
    </row>
    <row r="15" spans="1:4" s="12" customFormat="1" ht="31.5" customHeight="1">
      <c r="A15" s="16" t="s">
        <v>62</v>
      </c>
      <c r="B15" s="16"/>
      <c r="C15" s="16" t="s">
        <v>71</v>
      </c>
      <c r="D15" s="16"/>
    </row>
    <row r="16" spans="1:4" s="12" customFormat="1" ht="31.5" customHeight="1">
      <c r="A16" s="16" t="s">
        <v>63</v>
      </c>
      <c r="B16" s="16"/>
      <c r="C16" s="16" t="s">
        <v>72</v>
      </c>
      <c r="D16" s="16"/>
    </row>
    <row r="17" spans="1:4" s="12" customFormat="1" ht="31.5" customHeight="1">
      <c r="A17" s="16"/>
      <c r="B17" s="16"/>
      <c r="C17" s="16"/>
      <c r="D17" s="16"/>
    </row>
    <row r="18" spans="1:4" s="12" customFormat="1" ht="31.5" customHeight="1">
      <c r="A18" s="16" t="s">
        <v>64</v>
      </c>
      <c r="B18" s="16">
        <v>22105.77</v>
      </c>
      <c r="C18" s="16" t="s">
        <v>73</v>
      </c>
      <c r="D18" s="16">
        <v>22105.77</v>
      </c>
    </row>
    <row r="19" spans="1:4">
      <c r="C19" s="3"/>
    </row>
    <row r="20" spans="1:4" ht="27" customHeight="1">
      <c r="A20" s="56" t="s">
        <v>77</v>
      </c>
      <c r="B20" s="57"/>
      <c r="C20" s="57"/>
      <c r="D20" s="57"/>
    </row>
  </sheetData>
  <sheetProtection formatCells="0" formatColumns="0" formatRows="0"/>
  <mergeCells count="3">
    <mergeCell ref="A20:D20"/>
    <mergeCell ref="A6:B6"/>
    <mergeCell ref="C6:D6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H21" sqref="H21"/>
    </sheetView>
  </sheetViews>
  <sheetFormatPr defaultRowHeight="11.25"/>
  <cols>
    <col min="1" max="1" width="40" customWidth="1"/>
    <col min="2" max="2" width="15.1640625" customWidth="1"/>
    <col min="3" max="3" width="17" customWidth="1"/>
    <col min="4" max="8" width="24" customWidth="1"/>
  </cols>
  <sheetData>
    <row r="1" spans="1:8" ht="30.75" customHeight="1">
      <c r="H1" s="18" t="s">
        <v>421</v>
      </c>
    </row>
    <row r="2" spans="1:8" s="8" customFormat="1" ht="30.75" customHeight="1">
      <c r="A2" s="70" t="s">
        <v>420</v>
      </c>
      <c r="B2" s="70"/>
      <c r="C2" s="70"/>
      <c r="D2" s="70"/>
      <c r="E2" s="70"/>
      <c r="F2" s="70"/>
      <c r="G2" s="70"/>
      <c r="H2" s="70"/>
    </row>
    <row r="3" spans="1:8" ht="16.5" customHeight="1">
      <c r="A3" s="52" t="s">
        <v>395</v>
      </c>
      <c r="B3" s="50"/>
      <c r="C3" s="50"/>
      <c r="D3" s="51"/>
      <c r="H3" s="51" t="s">
        <v>396</v>
      </c>
    </row>
    <row r="4" spans="1:8" ht="24.75" customHeight="1">
      <c r="A4" s="60" t="s">
        <v>411</v>
      </c>
      <c r="B4" s="60" t="s">
        <v>412</v>
      </c>
      <c r="C4" s="60" t="s">
        <v>417</v>
      </c>
      <c r="D4" s="60"/>
      <c r="E4" s="60"/>
      <c r="F4" s="60"/>
      <c r="G4" s="60" t="s">
        <v>418</v>
      </c>
      <c r="H4" s="60" t="s">
        <v>419</v>
      </c>
    </row>
    <row r="5" spans="1:8" ht="24.75" customHeight="1">
      <c r="A5" s="60"/>
      <c r="B5" s="60"/>
      <c r="C5" s="43" t="s">
        <v>413</v>
      </c>
      <c r="D5" s="43" t="s">
        <v>414</v>
      </c>
      <c r="E5" s="43" t="s">
        <v>415</v>
      </c>
      <c r="F5" s="43" t="s">
        <v>416</v>
      </c>
      <c r="G5" s="60"/>
      <c r="H5" s="60"/>
    </row>
    <row r="6" spans="1:8" ht="24.75" customHeight="1">
      <c r="A6" s="53" t="s">
        <v>444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</row>
    <row r="7" spans="1:8" ht="24.75" customHeight="1">
      <c r="A7" s="47" t="s">
        <v>422</v>
      </c>
      <c r="B7" s="43">
        <v>215.15</v>
      </c>
      <c r="C7" s="43">
        <v>215.15</v>
      </c>
      <c r="D7" s="43">
        <v>215.15</v>
      </c>
      <c r="E7" s="43"/>
      <c r="F7" s="43"/>
      <c r="G7" s="43"/>
      <c r="H7" s="43"/>
    </row>
    <row r="8" spans="1:8" ht="24.75" customHeight="1">
      <c r="A8" s="47" t="s">
        <v>423</v>
      </c>
      <c r="B8" s="43">
        <v>144.15</v>
      </c>
      <c r="C8" s="43">
        <v>144.15</v>
      </c>
      <c r="D8" s="43">
        <v>144.15</v>
      </c>
      <c r="E8" s="43"/>
      <c r="F8" s="43"/>
      <c r="G8" s="43"/>
      <c r="H8" s="43"/>
    </row>
    <row r="9" spans="1:8" ht="24.75" customHeight="1">
      <c r="A9" s="47" t="s">
        <v>424</v>
      </c>
      <c r="B9" s="43">
        <v>91.01</v>
      </c>
      <c r="C9" s="43">
        <v>91.01</v>
      </c>
      <c r="D9" s="43">
        <v>91.01</v>
      </c>
      <c r="E9" s="43"/>
      <c r="F9" s="43"/>
      <c r="G9" s="43"/>
      <c r="H9" s="43"/>
    </row>
    <row r="10" spans="1:8" ht="24.75" customHeight="1">
      <c r="A10" s="47" t="s">
        <v>425</v>
      </c>
      <c r="B10" s="43">
        <v>121.04</v>
      </c>
      <c r="C10" s="43">
        <v>121.04</v>
      </c>
      <c r="D10" s="43">
        <v>121.04</v>
      </c>
      <c r="E10" s="43"/>
      <c r="F10" s="43"/>
      <c r="G10" s="43"/>
      <c r="H10" s="43"/>
    </row>
    <row r="11" spans="1:8" ht="24.75" customHeight="1">
      <c r="A11" s="47" t="s">
        <v>426</v>
      </c>
      <c r="B11" s="43">
        <v>24.05</v>
      </c>
      <c r="C11" s="43">
        <v>24.05</v>
      </c>
      <c r="D11" s="43">
        <v>24.05</v>
      </c>
      <c r="E11" s="43"/>
      <c r="F11" s="43"/>
      <c r="G11" s="43"/>
      <c r="H11" s="43"/>
    </row>
    <row r="12" spans="1:8" ht="24.75" customHeight="1">
      <c r="A12" s="47" t="s">
        <v>427</v>
      </c>
      <c r="B12" s="43">
        <v>33.979999999999997</v>
      </c>
      <c r="C12" s="43">
        <v>33.979999999999997</v>
      </c>
      <c r="D12" s="43">
        <v>33.979999999999997</v>
      </c>
      <c r="E12" s="43"/>
      <c r="F12" s="43"/>
      <c r="G12" s="43"/>
      <c r="H12" s="43"/>
    </row>
    <row r="13" spans="1:8" ht="24.75" customHeight="1">
      <c r="A13" s="47" t="s">
        <v>428</v>
      </c>
      <c r="B13" s="43">
        <v>2.54</v>
      </c>
      <c r="C13" s="43">
        <v>2.54</v>
      </c>
      <c r="D13" s="43">
        <v>2.54</v>
      </c>
      <c r="E13" s="43"/>
      <c r="F13" s="43"/>
      <c r="G13" s="43"/>
      <c r="H13" s="43"/>
    </row>
    <row r="14" spans="1:8" ht="24.75" customHeight="1">
      <c r="A14" s="47" t="s">
        <v>429</v>
      </c>
      <c r="B14" s="43">
        <v>69.209999999999994</v>
      </c>
      <c r="C14" s="43">
        <v>69.209999999999994</v>
      </c>
      <c r="D14" s="43">
        <v>69.209999999999994</v>
      </c>
      <c r="E14" s="43"/>
      <c r="F14" s="43"/>
      <c r="G14" s="43"/>
      <c r="H14" s="43"/>
    </row>
    <row r="15" spans="1:8" ht="24.75" customHeight="1">
      <c r="A15" s="47" t="s">
        <v>430</v>
      </c>
      <c r="B15" s="43">
        <v>8.6999999999999993</v>
      </c>
      <c r="C15" s="43">
        <v>8.6999999999999993</v>
      </c>
      <c r="D15" s="43">
        <v>8.6999999999999993</v>
      </c>
      <c r="E15" s="43"/>
      <c r="F15" s="43"/>
      <c r="G15" s="43"/>
      <c r="H15" s="43"/>
    </row>
    <row r="16" spans="1:8" ht="24.75" customHeight="1">
      <c r="A16" s="47" t="s">
        <v>431</v>
      </c>
      <c r="B16" s="43">
        <v>1.5</v>
      </c>
      <c r="C16" s="43">
        <v>1.5</v>
      </c>
      <c r="D16" s="54">
        <v>1.5</v>
      </c>
      <c r="E16" s="43"/>
      <c r="F16" s="43"/>
      <c r="G16" s="43"/>
      <c r="H16" s="43"/>
    </row>
    <row r="17" spans="1:8" ht="24.75" customHeight="1">
      <c r="A17" s="47" t="s">
        <v>432</v>
      </c>
      <c r="B17" s="43">
        <v>0.2</v>
      </c>
      <c r="C17" s="43">
        <v>0.2</v>
      </c>
      <c r="D17" s="54">
        <v>0.2</v>
      </c>
      <c r="E17" s="43"/>
      <c r="F17" s="43"/>
      <c r="G17" s="43"/>
      <c r="H17" s="43"/>
    </row>
    <row r="18" spans="1:8" ht="24.75" customHeight="1">
      <c r="A18" s="47" t="s">
        <v>433</v>
      </c>
      <c r="B18" s="43">
        <v>2</v>
      </c>
      <c r="C18" s="43">
        <v>2</v>
      </c>
      <c r="D18" s="54">
        <v>2</v>
      </c>
      <c r="E18" s="43"/>
      <c r="F18" s="43"/>
      <c r="G18" s="43"/>
      <c r="H18" s="43"/>
    </row>
    <row r="19" spans="1:8" ht="24.75" customHeight="1">
      <c r="A19" s="47" t="s">
        <v>434</v>
      </c>
      <c r="B19" s="43">
        <v>3</v>
      </c>
      <c r="C19" s="43">
        <v>3</v>
      </c>
      <c r="D19" s="54">
        <v>3</v>
      </c>
      <c r="E19" s="43"/>
      <c r="F19" s="43"/>
      <c r="G19" s="43"/>
      <c r="H19" s="43"/>
    </row>
    <row r="20" spans="1:8" ht="24.75" customHeight="1">
      <c r="A20" s="47" t="s">
        <v>435</v>
      </c>
      <c r="B20" s="43">
        <v>3.35</v>
      </c>
      <c r="C20" s="43">
        <v>3.35</v>
      </c>
      <c r="D20" s="54">
        <v>3.35</v>
      </c>
      <c r="E20" s="43"/>
      <c r="F20" s="43"/>
      <c r="G20" s="43"/>
      <c r="H20" s="43"/>
    </row>
    <row r="21" spans="1:8" ht="24.75" customHeight="1">
      <c r="A21" s="47" t="s">
        <v>436</v>
      </c>
      <c r="B21" s="43">
        <v>5.66</v>
      </c>
      <c r="C21" s="43">
        <v>5.66</v>
      </c>
      <c r="D21" s="54">
        <v>5.66</v>
      </c>
      <c r="E21" s="43"/>
      <c r="F21" s="43"/>
      <c r="G21" s="43"/>
      <c r="H21" s="43"/>
    </row>
    <row r="22" spans="1:8" ht="24.75" customHeight="1">
      <c r="A22" s="47" t="s">
        <v>437</v>
      </c>
      <c r="B22" s="43">
        <v>3.96</v>
      </c>
      <c r="C22" s="43">
        <v>3.96</v>
      </c>
      <c r="D22" s="54">
        <v>3.96</v>
      </c>
      <c r="E22" s="43"/>
      <c r="F22" s="43"/>
      <c r="G22" s="43"/>
      <c r="H22" s="43"/>
    </row>
    <row r="23" spans="1:8" ht="24.75" customHeight="1">
      <c r="A23" s="47" t="s">
        <v>438</v>
      </c>
      <c r="B23" s="43">
        <v>10</v>
      </c>
      <c r="C23" s="43">
        <v>10</v>
      </c>
      <c r="D23" s="54">
        <v>10</v>
      </c>
      <c r="E23" s="43"/>
      <c r="F23" s="43"/>
      <c r="G23" s="43"/>
      <c r="H23" s="43"/>
    </row>
    <row r="24" spans="1:8" ht="24.75" customHeight="1">
      <c r="A24" s="47" t="s">
        <v>439</v>
      </c>
      <c r="B24" s="43">
        <v>11.93</v>
      </c>
      <c r="C24" s="43">
        <v>11.93</v>
      </c>
      <c r="D24" s="54">
        <v>11.93</v>
      </c>
      <c r="E24" s="43"/>
      <c r="F24" s="43"/>
      <c r="G24" s="43"/>
      <c r="H24" s="43"/>
    </row>
    <row r="25" spans="1:8" ht="24.75" customHeight="1">
      <c r="A25" s="47" t="s">
        <v>440</v>
      </c>
      <c r="B25" s="43">
        <v>10.79</v>
      </c>
      <c r="C25" s="43">
        <v>10.79</v>
      </c>
      <c r="D25" s="54">
        <v>10.79</v>
      </c>
      <c r="E25" s="43"/>
      <c r="F25" s="43"/>
      <c r="G25" s="43"/>
      <c r="H25" s="43"/>
    </row>
    <row r="26" spans="1:8" ht="24.75" customHeight="1">
      <c r="A26" s="47" t="s">
        <v>441</v>
      </c>
      <c r="B26" s="43">
        <v>36.31</v>
      </c>
      <c r="C26" s="43">
        <v>36.31</v>
      </c>
      <c r="D26" s="54">
        <v>36.31</v>
      </c>
      <c r="E26" s="43"/>
      <c r="F26" s="43"/>
      <c r="G26" s="43"/>
      <c r="H26" s="43"/>
    </row>
    <row r="27" spans="1:8" ht="24.75" customHeight="1">
      <c r="A27" s="47" t="s">
        <v>442</v>
      </c>
      <c r="B27" s="43">
        <v>69.36</v>
      </c>
      <c r="C27" s="43">
        <v>69.36</v>
      </c>
      <c r="D27" s="54">
        <v>69.36</v>
      </c>
      <c r="E27" s="43"/>
      <c r="F27" s="43"/>
      <c r="G27" s="43"/>
      <c r="H27" s="43"/>
    </row>
    <row r="28" spans="1:8" ht="28.5" customHeight="1">
      <c r="A28" s="47" t="s">
        <v>443</v>
      </c>
      <c r="B28" s="43">
        <v>164.99</v>
      </c>
      <c r="C28" s="43">
        <v>164.99</v>
      </c>
      <c r="D28" s="54">
        <v>164.99</v>
      </c>
      <c r="E28" s="43"/>
      <c r="F28" s="43"/>
      <c r="G28" s="43"/>
      <c r="H28" s="43"/>
    </row>
  </sheetData>
  <mergeCells count="6">
    <mergeCell ref="A2:H2"/>
    <mergeCell ref="C4:F4"/>
    <mergeCell ref="B4:B5"/>
    <mergeCell ref="A4:A5"/>
    <mergeCell ref="G4:G5"/>
    <mergeCell ref="H4:H5"/>
  </mergeCells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I22" sqref="I22"/>
    </sheetView>
  </sheetViews>
  <sheetFormatPr defaultRowHeight="11.25"/>
  <cols>
    <col min="1" max="1" width="40" style="8" customWidth="1"/>
    <col min="2" max="2" width="15.1640625" style="8" customWidth="1"/>
    <col min="3" max="3" width="17" style="8" customWidth="1"/>
    <col min="4" max="8" width="24" style="8" customWidth="1"/>
    <col min="9" max="9" width="15.83203125" style="8" customWidth="1"/>
    <col min="10" max="16384" width="9.33203125" style="8"/>
  </cols>
  <sheetData>
    <row r="1" spans="1:9" ht="30.75" customHeight="1">
      <c r="H1" s="18" t="s">
        <v>446</v>
      </c>
    </row>
    <row r="2" spans="1:9" ht="30.75" customHeight="1">
      <c r="A2" s="70" t="s">
        <v>445</v>
      </c>
      <c r="B2" s="70"/>
      <c r="C2" s="70"/>
      <c r="D2" s="70"/>
      <c r="E2" s="70"/>
      <c r="F2" s="70"/>
      <c r="G2" s="70"/>
      <c r="H2" s="70"/>
    </row>
    <row r="3" spans="1:9" ht="16.5" customHeight="1">
      <c r="A3" s="52" t="s">
        <v>395</v>
      </c>
      <c r="B3" s="50"/>
      <c r="C3" s="50"/>
      <c r="D3" s="51"/>
      <c r="I3" s="51" t="s">
        <v>396</v>
      </c>
    </row>
    <row r="4" spans="1:9" ht="24.75" customHeight="1">
      <c r="A4" s="60" t="s">
        <v>411</v>
      </c>
      <c r="B4" s="60" t="s">
        <v>412</v>
      </c>
      <c r="C4" s="60" t="s">
        <v>417</v>
      </c>
      <c r="D4" s="60"/>
      <c r="E4" s="60"/>
      <c r="F4" s="60"/>
      <c r="G4" s="60" t="s">
        <v>418</v>
      </c>
      <c r="H4" s="60" t="s">
        <v>419</v>
      </c>
      <c r="I4" s="60" t="s">
        <v>449</v>
      </c>
    </row>
    <row r="5" spans="1:9" ht="24.75" customHeight="1">
      <c r="A5" s="60"/>
      <c r="B5" s="60"/>
      <c r="C5" s="43" t="s">
        <v>413</v>
      </c>
      <c r="D5" s="43" t="s">
        <v>414</v>
      </c>
      <c r="E5" s="43" t="s">
        <v>415</v>
      </c>
      <c r="F5" s="43" t="s">
        <v>416</v>
      </c>
      <c r="G5" s="60"/>
      <c r="H5" s="60"/>
      <c r="I5" s="60"/>
    </row>
    <row r="6" spans="1:9" ht="24.75" customHeight="1">
      <c r="A6" s="53" t="s">
        <v>444</v>
      </c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</row>
    <row r="7" spans="1:9" ht="24.75" customHeight="1">
      <c r="A7" s="47" t="s">
        <v>361</v>
      </c>
      <c r="B7" s="43">
        <v>595.5</v>
      </c>
      <c r="C7" s="43"/>
      <c r="D7" s="43">
        <v>595.5</v>
      </c>
      <c r="E7" s="43"/>
      <c r="F7" s="43"/>
      <c r="G7" s="43"/>
      <c r="H7" s="43"/>
      <c r="I7" s="55">
        <v>1</v>
      </c>
    </row>
    <row r="8" spans="1:9" ht="24.75" customHeight="1">
      <c r="A8" s="47" t="s">
        <v>362</v>
      </c>
      <c r="B8" s="43">
        <v>0.8</v>
      </c>
      <c r="C8" s="43"/>
      <c r="D8" s="43">
        <v>0.8</v>
      </c>
      <c r="E8" s="43"/>
      <c r="F8" s="43"/>
      <c r="G8" s="43"/>
      <c r="H8" s="43"/>
      <c r="I8" s="55">
        <v>1</v>
      </c>
    </row>
    <row r="9" spans="1:9" ht="24.75" customHeight="1">
      <c r="A9" s="47" t="s">
        <v>363</v>
      </c>
      <c r="B9" s="43">
        <v>35.4</v>
      </c>
      <c r="C9" s="43"/>
      <c r="D9" s="43">
        <v>35.4</v>
      </c>
      <c r="E9" s="43"/>
      <c r="F9" s="43"/>
      <c r="G9" s="43"/>
      <c r="H9" s="43"/>
      <c r="I9" s="55">
        <v>1</v>
      </c>
    </row>
    <row r="10" spans="1:9" ht="24.75" customHeight="1">
      <c r="A10" s="47" t="s">
        <v>360</v>
      </c>
      <c r="B10" s="43">
        <v>1.29</v>
      </c>
      <c r="C10" s="43"/>
      <c r="D10" s="43">
        <v>1.29</v>
      </c>
      <c r="E10" s="43"/>
      <c r="F10" s="43"/>
      <c r="G10" s="43"/>
      <c r="H10" s="43"/>
      <c r="I10" s="55">
        <v>1</v>
      </c>
    </row>
    <row r="11" spans="1:9" ht="24.75" customHeight="1">
      <c r="A11" s="47" t="s">
        <v>364</v>
      </c>
      <c r="B11" s="43">
        <v>234.72</v>
      </c>
      <c r="C11" s="43"/>
      <c r="D11" s="43">
        <v>234.72</v>
      </c>
      <c r="E11" s="43"/>
      <c r="F11" s="43"/>
      <c r="G11" s="43"/>
      <c r="H11" s="43"/>
      <c r="I11" s="55">
        <v>1</v>
      </c>
    </row>
    <row r="12" spans="1:9" ht="24.75" customHeight="1">
      <c r="A12" s="47" t="s">
        <v>358</v>
      </c>
      <c r="B12" s="43">
        <v>133.82</v>
      </c>
      <c r="C12" s="43"/>
      <c r="D12" s="43">
        <v>133.82</v>
      </c>
      <c r="E12" s="43"/>
      <c r="F12" s="43"/>
      <c r="G12" s="43"/>
      <c r="H12" s="43"/>
      <c r="I12" s="55">
        <v>1</v>
      </c>
    </row>
    <row r="13" spans="1:9" ht="24.75" customHeight="1">
      <c r="A13" s="47" t="s">
        <v>368</v>
      </c>
      <c r="B13" s="43">
        <f>D13+E13</f>
        <v>19209.22</v>
      </c>
      <c r="C13" s="43"/>
      <c r="D13" s="43">
        <v>17711.18</v>
      </c>
      <c r="E13" s="43">
        <v>1498.04</v>
      </c>
      <c r="F13" s="43"/>
      <c r="G13" s="43"/>
      <c r="H13" s="43"/>
      <c r="I13" s="55">
        <v>1</v>
      </c>
    </row>
    <row r="14" spans="1:9" ht="24.75" customHeight="1">
      <c r="A14" s="47" t="s">
        <v>447</v>
      </c>
      <c r="B14" s="43">
        <v>150</v>
      </c>
      <c r="C14" s="43"/>
      <c r="D14" s="43" t="s">
        <v>448</v>
      </c>
      <c r="E14" s="43">
        <v>150</v>
      </c>
      <c r="F14" s="43"/>
      <c r="G14" s="43"/>
      <c r="H14" s="43"/>
      <c r="I14" s="55">
        <v>1</v>
      </c>
    </row>
    <row r="15" spans="1:9" ht="24.75" customHeight="1">
      <c r="A15" s="47" t="s">
        <v>2</v>
      </c>
      <c r="B15" s="43">
        <v>710.24</v>
      </c>
      <c r="C15" s="43"/>
      <c r="D15" s="54">
        <v>710.24</v>
      </c>
      <c r="E15" s="43"/>
      <c r="F15" s="43"/>
      <c r="G15" s="43"/>
      <c r="H15" s="43"/>
      <c r="I15" s="55">
        <v>1</v>
      </c>
    </row>
    <row r="16" spans="1:9" ht="24.75" customHeight="1">
      <c r="A16" s="47" t="s">
        <v>0</v>
      </c>
      <c r="B16" s="43">
        <v>1.9</v>
      </c>
      <c r="C16" s="43"/>
      <c r="D16" s="54">
        <v>1.9</v>
      </c>
      <c r="E16" s="43"/>
      <c r="F16" s="43"/>
      <c r="G16" s="43"/>
      <c r="H16" s="43"/>
      <c r="I16" s="55">
        <v>1</v>
      </c>
    </row>
  </sheetData>
  <mergeCells count="7">
    <mergeCell ref="I4:I5"/>
    <mergeCell ref="A2:H2"/>
    <mergeCell ref="A4:A5"/>
    <mergeCell ref="B4:B5"/>
    <mergeCell ref="C4:F4"/>
    <mergeCell ref="G4:G5"/>
    <mergeCell ref="H4:H5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35" sqref="A35"/>
    </sheetView>
  </sheetViews>
  <sheetFormatPr defaultRowHeight="11.25"/>
  <cols>
    <col min="1" max="2" width="43" customWidth="1"/>
  </cols>
  <sheetData>
    <row r="1" spans="1:2" s="8" customFormat="1" ht="29.25" customHeight="1">
      <c r="B1" s="18" t="s">
        <v>383</v>
      </c>
    </row>
    <row r="2" spans="1:2" ht="52.5" customHeight="1">
      <c r="A2" s="59" t="s">
        <v>97</v>
      </c>
      <c r="B2" s="59"/>
    </row>
    <row r="3" spans="1:2" s="8" customFormat="1" ht="28.5" customHeight="1">
      <c r="A3" s="21" t="s">
        <v>93</v>
      </c>
      <c r="B3" s="22" t="s">
        <v>94</v>
      </c>
    </row>
    <row r="4" spans="1:2" ht="18.75">
      <c r="A4" s="20" t="s">
        <v>78</v>
      </c>
      <c r="B4" s="20" t="s">
        <v>96</v>
      </c>
    </row>
    <row r="5" spans="1:2" ht="18.75">
      <c r="A5" s="20" t="s">
        <v>79</v>
      </c>
      <c r="B5" s="20"/>
    </row>
    <row r="6" spans="1:2" ht="18.75">
      <c r="A6" s="20" t="s">
        <v>80</v>
      </c>
      <c r="B6" s="20">
        <v>20457.73</v>
      </c>
    </row>
    <row r="7" spans="1:2" ht="18.75">
      <c r="A7" s="20" t="s">
        <v>81</v>
      </c>
      <c r="B7" s="20">
        <v>1648.04</v>
      </c>
    </row>
    <row r="8" spans="1:2" ht="18.75">
      <c r="A8" s="20" t="s">
        <v>82</v>
      </c>
      <c r="B8" s="20"/>
    </row>
    <row r="9" spans="1:2" ht="18.75">
      <c r="A9" s="20" t="s">
        <v>83</v>
      </c>
      <c r="B9" s="20"/>
    </row>
    <row r="10" spans="1:2" ht="18.75">
      <c r="A10" s="20" t="s">
        <v>84</v>
      </c>
      <c r="B10" s="20"/>
    </row>
    <row r="11" spans="1:2" ht="18.75">
      <c r="A11" s="20" t="s">
        <v>85</v>
      </c>
      <c r="B11" s="20"/>
    </row>
    <row r="12" spans="1:2" ht="18.75">
      <c r="A12" s="20" t="s">
        <v>86</v>
      </c>
      <c r="B12" s="20"/>
    </row>
    <row r="13" spans="1:2" ht="18.75">
      <c r="A13" s="20" t="s">
        <v>87</v>
      </c>
      <c r="B13" s="20"/>
    </row>
    <row r="14" spans="1:2" ht="18.75">
      <c r="A14" s="20" t="s">
        <v>88</v>
      </c>
      <c r="B14" s="20"/>
    </row>
    <row r="15" spans="1:2" ht="18.75">
      <c r="A15" s="20"/>
      <c r="B15" s="20"/>
    </row>
    <row r="16" spans="1:2" ht="18.75">
      <c r="A16" s="20" t="s">
        <v>89</v>
      </c>
      <c r="B16" s="20">
        <v>22105.77</v>
      </c>
    </row>
    <row r="17" spans="1:2" ht="18.75">
      <c r="A17" s="20"/>
      <c r="B17" s="20"/>
    </row>
    <row r="18" spans="1:2" ht="18.75">
      <c r="A18" s="20" t="s">
        <v>90</v>
      </c>
      <c r="B18" s="20"/>
    </row>
    <row r="19" spans="1:2" ht="18.75">
      <c r="A19" s="20" t="s">
        <v>91</v>
      </c>
      <c r="B19" s="20"/>
    </row>
    <row r="20" spans="1:2" ht="18.75">
      <c r="A20" s="20" t="s">
        <v>92</v>
      </c>
      <c r="B20" s="20"/>
    </row>
    <row r="21" spans="1:2" ht="18.75">
      <c r="A21" s="20"/>
      <c r="B21" s="20"/>
    </row>
    <row r="22" spans="1:2" ht="18.75">
      <c r="A22" s="20" t="s">
        <v>95</v>
      </c>
      <c r="B22" s="20">
        <v>22105.77</v>
      </c>
    </row>
  </sheetData>
  <mergeCells count="1">
    <mergeCell ref="A2:B2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B14" sqref="B14"/>
    </sheetView>
  </sheetViews>
  <sheetFormatPr defaultRowHeight="11.25"/>
  <cols>
    <col min="1" max="2" width="49.33203125" customWidth="1"/>
  </cols>
  <sheetData>
    <row r="1" spans="1:2" s="8" customFormat="1" ht="17.25" customHeight="1">
      <c r="B1" s="18" t="s">
        <v>384</v>
      </c>
    </row>
    <row r="2" spans="1:2" ht="46.5" customHeight="1">
      <c r="A2" s="59" t="s">
        <v>98</v>
      </c>
      <c r="B2" s="59"/>
    </row>
    <row r="3" spans="1:2" s="21" customFormat="1" ht="13.5">
      <c r="A3" s="21" t="s">
        <v>93</v>
      </c>
      <c r="B3" s="22" t="s">
        <v>94</v>
      </c>
    </row>
    <row r="4" spans="1:2" ht="18.75">
      <c r="A4" s="20" t="s">
        <v>78</v>
      </c>
      <c r="B4" s="20" t="s">
        <v>96</v>
      </c>
    </row>
    <row r="5" spans="1:2" ht="18.75">
      <c r="A5" s="23" t="s">
        <v>99</v>
      </c>
      <c r="B5" s="20"/>
    </row>
    <row r="6" spans="1:2" ht="18.75">
      <c r="A6" s="23" t="s">
        <v>100</v>
      </c>
      <c r="B6" s="20">
        <v>701.13</v>
      </c>
    </row>
    <row r="7" spans="1:2" ht="18.75">
      <c r="A7" s="23" t="s">
        <v>101</v>
      </c>
      <c r="B7" s="20">
        <v>950.6</v>
      </c>
    </row>
    <row r="8" spans="1:2" ht="18.75">
      <c r="A8" s="23" t="s">
        <v>102</v>
      </c>
      <c r="B8" s="20">
        <v>382.68</v>
      </c>
    </row>
    <row r="9" spans="1:2" ht="18.75">
      <c r="A9" s="23" t="s">
        <v>103</v>
      </c>
      <c r="B9" s="20">
        <v>710.24</v>
      </c>
    </row>
    <row r="10" spans="1:2" ht="18.75">
      <c r="A10" s="20"/>
      <c r="B10" s="20"/>
    </row>
    <row r="11" spans="1:2" ht="18.75">
      <c r="A11" s="23" t="s">
        <v>104</v>
      </c>
      <c r="B11" s="20"/>
    </row>
    <row r="12" spans="1:2" ht="18.75">
      <c r="A12" s="23" t="s">
        <v>105</v>
      </c>
      <c r="B12" s="20"/>
    </row>
    <row r="13" spans="1:2" ht="18.75">
      <c r="A13" s="23" t="s">
        <v>106</v>
      </c>
      <c r="B13" s="20"/>
    </row>
    <row r="14" spans="1:2" ht="18.75">
      <c r="A14" s="23" t="s">
        <v>107</v>
      </c>
      <c r="B14" s="20">
        <v>1.9</v>
      </c>
    </row>
    <row r="15" spans="1:2" ht="18.75">
      <c r="A15" s="23" t="s">
        <v>108</v>
      </c>
      <c r="B15" s="20"/>
    </row>
    <row r="16" spans="1:2" ht="18.75">
      <c r="A16" s="23" t="s">
        <v>109</v>
      </c>
      <c r="B16" s="20">
        <v>150</v>
      </c>
    </row>
    <row r="17" spans="1:2" ht="18.75">
      <c r="A17" s="23" t="s">
        <v>110</v>
      </c>
      <c r="B17" s="20">
        <v>19209.22</v>
      </c>
    </row>
    <row r="18" spans="1:2" ht="18.75">
      <c r="A18" s="23" t="s">
        <v>111</v>
      </c>
      <c r="B18" s="20"/>
    </row>
    <row r="19" spans="1:2" ht="18.75">
      <c r="A19" s="23" t="s">
        <v>112</v>
      </c>
      <c r="B19" s="20"/>
    </row>
    <row r="20" spans="1:2" ht="18.75">
      <c r="A20" s="23" t="s">
        <v>113</v>
      </c>
      <c r="B20" s="20"/>
    </row>
    <row r="21" spans="1:2" ht="18.75">
      <c r="A21" s="23" t="s">
        <v>114</v>
      </c>
      <c r="B21" s="20"/>
    </row>
    <row r="22" spans="1:2" ht="18.75">
      <c r="A22" s="20"/>
      <c r="B22" s="20"/>
    </row>
    <row r="23" spans="1:2" ht="18.75">
      <c r="A23" s="23" t="s">
        <v>115</v>
      </c>
      <c r="B23" s="20"/>
    </row>
    <row r="24" spans="1:2" ht="18.75">
      <c r="A24" s="20"/>
      <c r="B24" s="20"/>
    </row>
    <row r="25" spans="1:2" ht="18.75">
      <c r="A25" s="20" t="s">
        <v>116</v>
      </c>
      <c r="B25" s="20">
        <v>22105.77</v>
      </c>
    </row>
    <row r="26" spans="1:2" ht="18.75">
      <c r="A26" s="20"/>
      <c r="B26" s="20"/>
    </row>
    <row r="27" spans="1:2" ht="18.75">
      <c r="A27" s="23" t="s">
        <v>117</v>
      </c>
      <c r="B27" s="20"/>
    </row>
    <row r="28" spans="1:2" ht="18.75">
      <c r="A28" s="23" t="s">
        <v>118</v>
      </c>
      <c r="B28" s="20"/>
    </row>
    <row r="29" spans="1:2" ht="18.75">
      <c r="A29" s="23" t="s">
        <v>119</v>
      </c>
      <c r="B29" s="20"/>
    </row>
    <row r="30" spans="1:2" ht="18.75">
      <c r="A30" s="23"/>
      <c r="B30" s="20"/>
    </row>
    <row r="31" spans="1:2" ht="18.75">
      <c r="A31" s="20" t="s">
        <v>120</v>
      </c>
      <c r="B31" s="20">
        <v>22105.77</v>
      </c>
    </row>
    <row r="32" spans="1:2" ht="18.75">
      <c r="A32" s="20"/>
      <c r="B32" s="20"/>
    </row>
    <row r="33" spans="1:2" ht="18.75">
      <c r="A33" s="20"/>
      <c r="B33" s="20"/>
    </row>
    <row r="34" spans="1:2" ht="18.75">
      <c r="A34" s="20"/>
      <c r="B34" s="20"/>
    </row>
    <row r="35" spans="1:2" ht="18.75">
      <c r="A35" s="20"/>
      <c r="B35" s="20"/>
    </row>
    <row r="36" spans="1:2" ht="18.75">
      <c r="A36" s="20"/>
      <c r="B36" s="20"/>
    </row>
    <row r="37" spans="1:2" ht="18.75">
      <c r="A37" s="20"/>
      <c r="B37" s="20"/>
    </row>
    <row r="38" spans="1:2" ht="18.75">
      <c r="A38" s="20"/>
      <c r="B38" s="20"/>
    </row>
  </sheetData>
  <mergeCells count="1">
    <mergeCell ref="A2:B2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1" sqref="D1"/>
    </sheetView>
  </sheetViews>
  <sheetFormatPr defaultRowHeight="11.25"/>
  <cols>
    <col min="1" max="4" width="34.6640625" customWidth="1"/>
  </cols>
  <sheetData>
    <row r="1" spans="1:4" s="8" customFormat="1" ht="21" customHeight="1">
      <c r="D1" s="9" t="s">
        <v>385</v>
      </c>
    </row>
    <row r="2" spans="1:4" s="8" customFormat="1" ht="41.25" customHeight="1">
      <c r="A2" s="61" t="s">
        <v>133</v>
      </c>
      <c r="B2" s="61"/>
      <c r="C2" s="61"/>
      <c r="D2" s="61"/>
    </row>
    <row r="3" spans="1:4" ht="25.5" customHeight="1">
      <c r="A3" s="9" t="s">
        <v>131</v>
      </c>
      <c r="D3" s="18" t="s">
        <v>132</v>
      </c>
    </row>
    <row r="4" spans="1:4" ht="28.5" customHeight="1">
      <c r="A4" s="60" t="s">
        <v>122</v>
      </c>
      <c r="B4" s="60"/>
      <c r="C4" s="60" t="s">
        <v>123</v>
      </c>
      <c r="D4" s="60"/>
    </row>
    <row r="5" spans="1:4" ht="28.5" customHeight="1">
      <c r="A5" s="19" t="s">
        <v>121</v>
      </c>
      <c r="B5" s="19" t="s">
        <v>96</v>
      </c>
      <c r="C5" s="19" t="s">
        <v>121</v>
      </c>
      <c r="D5" s="19" t="s">
        <v>96</v>
      </c>
    </row>
    <row r="6" spans="1:4" ht="28.5" customHeight="1">
      <c r="A6" s="19" t="s">
        <v>124</v>
      </c>
      <c r="B6" s="19">
        <v>20457.73</v>
      </c>
      <c r="C6" s="19" t="s">
        <v>128</v>
      </c>
      <c r="D6" s="19">
        <v>20457.73</v>
      </c>
    </row>
    <row r="7" spans="1:4" ht="28.5" customHeight="1">
      <c r="A7" s="19" t="s">
        <v>125</v>
      </c>
      <c r="B7" s="19">
        <v>1648.04</v>
      </c>
      <c r="C7" s="19" t="s">
        <v>129</v>
      </c>
      <c r="D7" s="19">
        <v>1648.04</v>
      </c>
    </row>
    <row r="8" spans="1:4" ht="28.5" customHeight="1">
      <c r="A8" s="19" t="s">
        <v>126</v>
      </c>
      <c r="B8" s="19"/>
      <c r="C8" s="19" t="s">
        <v>126</v>
      </c>
      <c r="D8" s="19"/>
    </row>
    <row r="9" spans="1:4" ht="28.5" customHeight="1">
      <c r="A9" s="19"/>
      <c r="B9" s="19"/>
      <c r="C9" s="19"/>
      <c r="D9" s="19"/>
    </row>
    <row r="10" spans="1:4" ht="28.5" customHeight="1">
      <c r="A10" s="19" t="s">
        <v>127</v>
      </c>
      <c r="B10" s="19">
        <f>SUM(B6:B9)</f>
        <v>22105.77</v>
      </c>
      <c r="C10" s="19" t="s">
        <v>130</v>
      </c>
      <c r="D10" s="19">
        <v>22105.77</v>
      </c>
    </row>
  </sheetData>
  <mergeCells count="3">
    <mergeCell ref="A4:B4"/>
    <mergeCell ref="C4:D4"/>
    <mergeCell ref="A2:D2"/>
  </mergeCells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selection activeCell="A66" sqref="A66"/>
    </sheetView>
  </sheetViews>
  <sheetFormatPr defaultRowHeight="11.25"/>
  <cols>
    <col min="1" max="1" width="50" style="25" customWidth="1"/>
    <col min="2" max="4" width="24" style="28" customWidth="1"/>
    <col min="5" max="8" width="0" hidden="1" customWidth="1"/>
    <col min="9" max="9" width="18.6640625" hidden="1" customWidth="1"/>
    <col min="10" max="10" width="19.83203125" hidden="1" customWidth="1"/>
    <col min="11" max="11" width="14.6640625" hidden="1" customWidth="1"/>
    <col min="12" max="12" width="11.6640625" hidden="1" customWidth="1"/>
    <col min="13" max="13" width="10" hidden="1" customWidth="1"/>
    <col min="14" max="14" width="11" hidden="1" customWidth="1"/>
  </cols>
  <sheetData>
    <row r="1" spans="1:14" s="8" customFormat="1" ht="20.25" customHeight="1">
      <c r="A1" s="25"/>
      <c r="B1" s="28"/>
      <c r="C1" s="28"/>
      <c r="D1" s="45" t="s">
        <v>386</v>
      </c>
    </row>
    <row r="2" spans="1:14" ht="39" customHeight="1">
      <c r="A2" s="61" t="s">
        <v>140</v>
      </c>
      <c r="B2" s="61"/>
      <c r="C2" s="61"/>
      <c r="D2" s="61"/>
    </row>
    <row r="3" spans="1:14" ht="25.5" customHeight="1">
      <c r="A3" s="24" t="s">
        <v>139</v>
      </c>
      <c r="D3" s="45" t="s">
        <v>276</v>
      </c>
    </row>
    <row r="4" spans="1:14" ht="24.75" customHeight="1">
      <c r="A4" s="63" t="s">
        <v>134</v>
      </c>
      <c r="B4" s="62" t="s">
        <v>138</v>
      </c>
      <c r="C4" s="62"/>
      <c r="D4" s="62"/>
    </row>
    <row r="5" spans="1:14" ht="22.5" customHeight="1">
      <c r="A5" s="63"/>
      <c r="B5" s="46" t="s">
        <v>135</v>
      </c>
      <c r="C5" s="46" t="s">
        <v>136</v>
      </c>
      <c r="D5" s="46" t="s">
        <v>137</v>
      </c>
      <c r="I5">
        <v>221057736.75999999</v>
      </c>
      <c r="J5">
        <v>10328806.08</v>
      </c>
      <c r="K5">
        <v>210728930.68000001</v>
      </c>
      <c r="L5" s="28">
        <f>I5/10000</f>
        <v>22105.773676000001</v>
      </c>
      <c r="M5" s="28">
        <f t="shared" ref="M5:N5" si="0">J5/10000</f>
        <v>1032.8806079999999</v>
      </c>
      <c r="N5" s="28">
        <f t="shared" si="0"/>
        <v>21072.893068000001</v>
      </c>
    </row>
    <row r="6" spans="1:14" s="14" customFormat="1" ht="36.75" customHeight="1">
      <c r="A6" s="26" t="s">
        <v>141</v>
      </c>
      <c r="B6" s="46">
        <f>C6+D6</f>
        <v>20457.733676</v>
      </c>
      <c r="C6" s="46">
        <f>C7+C14+C26+C32+C35+C41+C44+C54+C61+C64+C67+C72</f>
        <v>1032.8806080000002</v>
      </c>
      <c r="D6" s="46">
        <f>D7+D14+D26+D32+D35+D41+D44+D54+D61+D64+D67+D72</f>
        <v>19424.853068</v>
      </c>
      <c r="E6" s="4" t="s">
        <v>3</v>
      </c>
      <c r="F6" s="4"/>
      <c r="G6" s="4"/>
      <c r="H6" s="5" t="s">
        <v>29</v>
      </c>
      <c r="I6" s="6">
        <v>8685472</v>
      </c>
      <c r="J6" s="7">
        <v>8415472</v>
      </c>
      <c r="K6" s="14">
        <v>270000</v>
      </c>
      <c r="L6" s="28">
        <f t="shared" ref="L6:L65" si="1">I6/10000</f>
        <v>868.54719999999998</v>
      </c>
      <c r="M6" s="28">
        <f t="shared" ref="M6:M65" si="2">J6/10000</f>
        <v>841.54719999999998</v>
      </c>
      <c r="N6" s="28">
        <f t="shared" ref="N6:N65" si="3">K6/10000</f>
        <v>27</v>
      </c>
    </row>
    <row r="7" spans="1:14" s="14" customFormat="1" ht="36.75" customHeight="1">
      <c r="A7" s="26" t="s">
        <v>277</v>
      </c>
      <c r="B7" s="46">
        <f t="shared" ref="B7:B70" si="4">C7+D7</f>
        <v>868.54719999999998</v>
      </c>
      <c r="C7" s="46">
        <v>841.54719999999998</v>
      </c>
      <c r="D7" s="46">
        <v>27</v>
      </c>
      <c r="E7" s="4"/>
      <c r="F7" s="4" t="s">
        <v>4</v>
      </c>
      <c r="G7" s="4"/>
      <c r="H7" s="27" t="s">
        <v>142</v>
      </c>
      <c r="I7" s="6">
        <v>8425472</v>
      </c>
      <c r="J7" s="7">
        <v>8415472</v>
      </c>
      <c r="K7" s="14">
        <v>10000</v>
      </c>
      <c r="L7" s="28">
        <f t="shared" si="1"/>
        <v>842.54719999999998</v>
      </c>
      <c r="M7" s="28">
        <f t="shared" si="2"/>
        <v>841.54719999999998</v>
      </c>
      <c r="N7" s="28">
        <f t="shared" si="3"/>
        <v>1</v>
      </c>
    </row>
    <row r="8" spans="1:14" s="14" customFormat="1" ht="36.75" customHeight="1">
      <c r="A8" s="26" t="s">
        <v>148</v>
      </c>
      <c r="B8" s="46">
        <f t="shared" si="4"/>
        <v>842.54719999999998</v>
      </c>
      <c r="C8" s="46">
        <v>841.54719999999998</v>
      </c>
      <c r="D8" s="46">
        <v>1</v>
      </c>
      <c r="E8" s="4" t="s">
        <v>30</v>
      </c>
      <c r="F8" s="4" t="s">
        <v>31</v>
      </c>
      <c r="G8" s="4" t="s">
        <v>5</v>
      </c>
      <c r="H8" s="27" t="s">
        <v>143</v>
      </c>
      <c r="I8" s="6">
        <v>7347403</v>
      </c>
      <c r="J8" s="7">
        <v>7347403</v>
      </c>
      <c r="K8" s="14">
        <v>0</v>
      </c>
      <c r="L8" s="28">
        <f t="shared" si="1"/>
        <v>734.74030000000005</v>
      </c>
      <c r="M8" s="28">
        <f t="shared" si="2"/>
        <v>734.74030000000005</v>
      </c>
      <c r="N8" s="28">
        <f t="shared" si="3"/>
        <v>0</v>
      </c>
    </row>
    <row r="9" spans="1:14" s="14" customFormat="1" ht="36.75" customHeight="1">
      <c r="A9" s="26" t="s">
        <v>149</v>
      </c>
      <c r="B9" s="46">
        <f t="shared" si="4"/>
        <v>734.74030000000005</v>
      </c>
      <c r="C9" s="46">
        <v>734.74030000000005</v>
      </c>
      <c r="D9" s="46">
        <v>0</v>
      </c>
      <c r="E9" s="4" t="s">
        <v>30</v>
      </c>
      <c r="F9" s="4" t="s">
        <v>31</v>
      </c>
      <c r="G9" s="4" t="s">
        <v>6</v>
      </c>
      <c r="H9" s="27" t="s">
        <v>144</v>
      </c>
      <c r="I9" s="6">
        <v>376000</v>
      </c>
      <c r="J9" s="7">
        <v>376000</v>
      </c>
      <c r="K9" s="14">
        <v>0</v>
      </c>
      <c r="L9" s="28">
        <f t="shared" si="1"/>
        <v>37.6</v>
      </c>
      <c r="M9" s="28">
        <f t="shared" si="2"/>
        <v>37.6</v>
      </c>
      <c r="N9" s="28">
        <f t="shared" si="3"/>
        <v>0</v>
      </c>
    </row>
    <row r="10" spans="1:14" s="14" customFormat="1" ht="36.75" customHeight="1">
      <c r="A10" s="26" t="s">
        <v>150</v>
      </c>
      <c r="B10" s="46">
        <f t="shared" si="4"/>
        <v>37.6</v>
      </c>
      <c r="C10" s="46">
        <v>37.6</v>
      </c>
      <c r="D10" s="46">
        <v>0</v>
      </c>
      <c r="E10" s="4" t="s">
        <v>30</v>
      </c>
      <c r="F10" s="4" t="s">
        <v>31</v>
      </c>
      <c r="G10" s="4" t="s">
        <v>7</v>
      </c>
      <c r="H10" s="27" t="s">
        <v>145</v>
      </c>
      <c r="I10" s="6">
        <v>702069</v>
      </c>
      <c r="J10" s="7">
        <v>692069</v>
      </c>
      <c r="K10" s="14">
        <v>10000</v>
      </c>
      <c r="L10" s="28">
        <f t="shared" si="1"/>
        <v>70.206900000000005</v>
      </c>
      <c r="M10" s="28">
        <f t="shared" si="2"/>
        <v>69.206900000000005</v>
      </c>
      <c r="N10" s="28">
        <f t="shared" si="3"/>
        <v>1</v>
      </c>
    </row>
    <row r="11" spans="1:14" s="14" customFormat="1" ht="36.75" customHeight="1">
      <c r="A11" s="26" t="s">
        <v>151</v>
      </c>
      <c r="B11" s="46">
        <f t="shared" si="4"/>
        <v>70.206900000000005</v>
      </c>
      <c r="C11" s="46">
        <v>69.206900000000005</v>
      </c>
      <c r="D11" s="46">
        <v>1</v>
      </c>
      <c r="E11" s="4"/>
      <c r="F11" s="4" t="s">
        <v>8</v>
      </c>
      <c r="G11" s="4"/>
      <c r="H11" s="27" t="s">
        <v>146</v>
      </c>
      <c r="I11" s="6">
        <v>260000</v>
      </c>
      <c r="J11" s="7">
        <v>0</v>
      </c>
      <c r="K11" s="14">
        <v>260000</v>
      </c>
      <c r="L11" s="28">
        <f t="shared" si="1"/>
        <v>26</v>
      </c>
      <c r="M11" s="28">
        <f t="shared" si="2"/>
        <v>0</v>
      </c>
      <c r="N11" s="28">
        <f t="shared" si="3"/>
        <v>26</v>
      </c>
    </row>
    <row r="12" spans="1:14" s="14" customFormat="1" ht="36.75" customHeight="1">
      <c r="A12" s="26" t="s">
        <v>152</v>
      </c>
      <c r="B12" s="46">
        <f t="shared" si="4"/>
        <v>26</v>
      </c>
      <c r="C12" s="46">
        <v>0</v>
      </c>
      <c r="D12" s="46">
        <v>26</v>
      </c>
      <c r="E12" s="4" t="s">
        <v>30</v>
      </c>
      <c r="F12" s="4" t="s">
        <v>32</v>
      </c>
      <c r="G12" s="4" t="s">
        <v>9</v>
      </c>
      <c r="H12" s="27" t="s">
        <v>147</v>
      </c>
      <c r="I12" s="6">
        <v>260000</v>
      </c>
      <c r="J12" s="7">
        <v>0</v>
      </c>
      <c r="K12" s="14">
        <v>260000</v>
      </c>
      <c r="L12" s="28">
        <f t="shared" si="1"/>
        <v>26</v>
      </c>
      <c r="M12" s="28">
        <f t="shared" si="2"/>
        <v>0</v>
      </c>
      <c r="N12" s="28">
        <f t="shared" si="3"/>
        <v>26</v>
      </c>
    </row>
    <row r="13" spans="1:14" s="14" customFormat="1" ht="36.75" customHeight="1">
      <c r="A13" s="26" t="s">
        <v>153</v>
      </c>
      <c r="B13" s="46">
        <f t="shared" si="4"/>
        <v>26</v>
      </c>
      <c r="C13" s="46">
        <v>0</v>
      </c>
      <c r="D13" s="46">
        <v>26</v>
      </c>
      <c r="E13" s="4" t="s">
        <v>10</v>
      </c>
      <c r="F13" s="4"/>
      <c r="G13" s="4"/>
      <c r="H13" s="27" t="s">
        <v>154</v>
      </c>
      <c r="I13" s="6">
        <v>87674366.680000007</v>
      </c>
      <c r="J13" s="7">
        <v>0</v>
      </c>
      <c r="K13" s="14">
        <v>87674366.680000007</v>
      </c>
      <c r="L13" s="28">
        <f t="shared" si="1"/>
        <v>8767.4366680000003</v>
      </c>
      <c r="M13" s="28">
        <f t="shared" si="2"/>
        <v>0</v>
      </c>
      <c r="N13" s="28">
        <f t="shared" si="3"/>
        <v>8767.4366680000003</v>
      </c>
    </row>
    <row r="14" spans="1:14" s="14" customFormat="1" ht="36.75" customHeight="1">
      <c r="A14" s="26" t="s">
        <v>155</v>
      </c>
      <c r="B14" s="46">
        <f t="shared" si="4"/>
        <v>8767.4366680000003</v>
      </c>
      <c r="C14" s="46">
        <v>0</v>
      </c>
      <c r="D14" s="46">
        <v>8767.4366680000003</v>
      </c>
      <c r="E14" s="4"/>
      <c r="F14" s="4" t="s">
        <v>5</v>
      </c>
      <c r="G14" s="4"/>
      <c r="H14" s="27" t="s">
        <v>156</v>
      </c>
      <c r="I14" s="6">
        <v>300000</v>
      </c>
      <c r="J14" s="7">
        <v>0</v>
      </c>
      <c r="K14" s="14">
        <v>300000</v>
      </c>
      <c r="L14" s="28">
        <f t="shared" si="1"/>
        <v>30</v>
      </c>
      <c r="M14" s="28">
        <f t="shared" si="2"/>
        <v>0</v>
      </c>
      <c r="N14" s="28">
        <f t="shared" si="3"/>
        <v>30</v>
      </c>
    </row>
    <row r="15" spans="1:14" s="14" customFormat="1" ht="36.75" customHeight="1">
      <c r="A15" s="26" t="s">
        <v>157</v>
      </c>
      <c r="B15" s="46">
        <f t="shared" si="4"/>
        <v>30</v>
      </c>
      <c r="C15" s="46">
        <v>0</v>
      </c>
      <c r="D15" s="46">
        <v>30</v>
      </c>
      <c r="E15" s="4" t="s">
        <v>33</v>
      </c>
      <c r="F15" s="4" t="s">
        <v>34</v>
      </c>
      <c r="G15" s="4" t="s">
        <v>7</v>
      </c>
      <c r="H15" s="27" t="s">
        <v>158</v>
      </c>
      <c r="I15" s="6">
        <v>300000</v>
      </c>
      <c r="J15" s="7">
        <v>0</v>
      </c>
      <c r="K15" s="14">
        <v>300000</v>
      </c>
      <c r="L15" s="28">
        <f t="shared" si="1"/>
        <v>30</v>
      </c>
      <c r="M15" s="28">
        <f t="shared" si="2"/>
        <v>0</v>
      </c>
      <c r="N15" s="28">
        <f t="shared" si="3"/>
        <v>30</v>
      </c>
    </row>
    <row r="16" spans="1:14" s="14" customFormat="1" ht="36.75" customHeight="1">
      <c r="A16" s="26" t="s">
        <v>159</v>
      </c>
      <c r="B16" s="46">
        <f t="shared" si="4"/>
        <v>30</v>
      </c>
      <c r="C16" s="46">
        <v>0</v>
      </c>
      <c r="D16" s="46">
        <v>30</v>
      </c>
      <c r="E16" s="4"/>
      <c r="F16" s="4" t="s">
        <v>11</v>
      </c>
      <c r="G16" s="4"/>
      <c r="H16" s="27" t="s">
        <v>160</v>
      </c>
      <c r="I16" s="6">
        <v>69934366.680000007</v>
      </c>
      <c r="J16" s="7">
        <v>0</v>
      </c>
      <c r="K16" s="14">
        <v>69934366.680000007</v>
      </c>
      <c r="L16" s="28">
        <f t="shared" si="1"/>
        <v>6993.4366680000003</v>
      </c>
      <c r="M16" s="28">
        <f t="shared" si="2"/>
        <v>0</v>
      </c>
      <c r="N16" s="28">
        <f t="shared" si="3"/>
        <v>6993.4366680000003</v>
      </c>
    </row>
    <row r="17" spans="1:14" s="14" customFormat="1" ht="36.75" customHeight="1">
      <c r="A17" s="26" t="s">
        <v>161</v>
      </c>
      <c r="B17" s="46">
        <f t="shared" si="4"/>
        <v>6993.4366680000003</v>
      </c>
      <c r="C17" s="46">
        <v>0</v>
      </c>
      <c r="D17" s="46">
        <v>6993.4366680000003</v>
      </c>
      <c r="E17" s="4" t="s">
        <v>33</v>
      </c>
      <c r="F17" s="4" t="s">
        <v>35</v>
      </c>
      <c r="G17" s="4" t="s">
        <v>4</v>
      </c>
      <c r="H17" s="27" t="s">
        <v>162</v>
      </c>
      <c r="I17" s="6">
        <v>28469866.68</v>
      </c>
      <c r="J17" s="7">
        <v>0</v>
      </c>
      <c r="K17" s="14">
        <v>28469866.68</v>
      </c>
      <c r="L17" s="28">
        <f t="shared" si="1"/>
        <v>2846.986668</v>
      </c>
      <c r="M17" s="28">
        <f t="shared" si="2"/>
        <v>0</v>
      </c>
      <c r="N17" s="28">
        <f t="shared" si="3"/>
        <v>2846.986668</v>
      </c>
    </row>
    <row r="18" spans="1:14" s="14" customFormat="1" ht="36.75" customHeight="1">
      <c r="A18" s="26" t="s">
        <v>163</v>
      </c>
      <c r="B18" s="46">
        <f t="shared" si="4"/>
        <v>2846.986668</v>
      </c>
      <c r="C18" s="46">
        <v>0</v>
      </c>
      <c r="D18" s="46">
        <v>2846.986668</v>
      </c>
      <c r="E18" s="4" t="s">
        <v>33</v>
      </c>
      <c r="F18" s="4" t="s">
        <v>35</v>
      </c>
      <c r="G18" s="4" t="s">
        <v>7</v>
      </c>
      <c r="H18" s="27" t="s">
        <v>164</v>
      </c>
      <c r="I18" s="6">
        <v>41464500</v>
      </c>
      <c r="J18" s="7">
        <v>0</v>
      </c>
      <c r="K18" s="14">
        <v>41464500</v>
      </c>
      <c r="L18" s="28">
        <f t="shared" si="1"/>
        <v>4146.45</v>
      </c>
      <c r="M18" s="28">
        <f t="shared" si="2"/>
        <v>0</v>
      </c>
      <c r="N18" s="28">
        <f t="shared" si="3"/>
        <v>4146.45</v>
      </c>
    </row>
    <row r="19" spans="1:14" s="14" customFormat="1" ht="36.75" customHeight="1">
      <c r="A19" s="26" t="s">
        <v>165</v>
      </c>
      <c r="B19" s="46">
        <f t="shared" si="4"/>
        <v>4146.45</v>
      </c>
      <c r="C19" s="46">
        <v>0</v>
      </c>
      <c r="D19" s="46">
        <v>4146.45</v>
      </c>
      <c r="E19" s="4"/>
      <c r="F19" s="4" t="s">
        <v>12</v>
      </c>
      <c r="G19" s="4"/>
      <c r="H19" s="27" t="s">
        <v>166</v>
      </c>
      <c r="I19" s="6">
        <v>150000</v>
      </c>
      <c r="J19" s="7">
        <v>0</v>
      </c>
      <c r="K19" s="14">
        <v>150000</v>
      </c>
      <c r="L19" s="28">
        <f t="shared" si="1"/>
        <v>15</v>
      </c>
      <c r="M19" s="28">
        <f t="shared" si="2"/>
        <v>0</v>
      </c>
      <c r="N19" s="28">
        <f t="shared" si="3"/>
        <v>15</v>
      </c>
    </row>
    <row r="20" spans="1:14" s="14" customFormat="1" ht="36.75" customHeight="1">
      <c r="A20" s="26" t="s">
        <v>167</v>
      </c>
      <c r="B20" s="46">
        <f t="shared" si="4"/>
        <v>15</v>
      </c>
      <c r="C20" s="46">
        <v>0</v>
      </c>
      <c r="D20" s="46">
        <v>15</v>
      </c>
      <c r="E20" s="4" t="s">
        <v>33</v>
      </c>
      <c r="F20" s="4" t="s">
        <v>36</v>
      </c>
      <c r="G20" s="4" t="s">
        <v>7</v>
      </c>
      <c r="H20" s="27" t="s">
        <v>168</v>
      </c>
      <c r="I20" s="6">
        <v>150000</v>
      </c>
      <c r="J20" s="7">
        <v>0</v>
      </c>
      <c r="K20" s="14">
        <v>150000</v>
      </c>
      <c r="L20" s="28">
        <f t="shared" si="1"/>
        <v>15</v>
      </c>
      <c r="M20" s="28">
        <f t="shared" si="2"/>
        <v>0</v>
      </c>
      <c r="N20" s="28">
        <f t="shared" si="3"/>
        <v>15</v>
      </c>
    </row>
    <row r="21" spans="1:14" s="14" customFormat="1" ht="36.75" customHeight="1">
      <c r="A21" s="26" t="s">
        <v>169</v>
      </c>
      <c r="B21" s="46">
        <f t="shared" si="4"/>
        <v>15</v>
      </c>
      <c r="C21" s="46">
        <v>0</v>
      </c>
      <c r="D21" s="46">
        <v>15</v>
      </c>
      <c r="E21" s="4"/>
      <c r="F21" s="4" t="s">
        <v>9</v>
      </c>
      <c r="G21" s="4"/>
      <c r="H21" s="27" t="s">
        <v>170</v>
      </c>
      <c r="I21" s="6">
        <v>150000</v>
      </c>
      <c r="J21" s="7">
        <v>0</v>
      </c>
      <c r="K21" s="14">
        <v>150000</v>
      </c>
      <c r="L21" s="28">
        <f t="shared" si="1"/>
        <v>15</v>
      </c>
      <c r="M21" s="28">
        <f t="shared" si="2"/>
        <v>0</v>
      </c>
      <c r="N21" s="28">
        <f t="shared" si="3"/>
        <v>15</v>
      </c>
    </row>
    <row r="22" spans="1:14" s="14" customFormat="1" ht="36.75" customHeight="1">
      <c r="A22" s="26" t="s">
        <v>171</v>
      </c>
      <c r="B22" s="46">
        <f t="shared" si="4"/>
        <v>15</v>
      </c>
      <c r="C22" s="46">
        <v>0</v>
      </c>
      <c r="D22" s="46">
        <v>15</v>
      </c>
      <c r="E22" s="4" t="s">
        <v>33</v>
      </c>
      <c r="F22" s="4" t="s">
        <v>37</v>
      </c>
      <c r="G22" s="4" t="s">
        <v>7</v>
      </c>
      <c r="H22" s="27" t="s">
        <v>172</v>
      </c>
      <c r="I22" s="6">
        <v>150000</v>
      </c>
      <c r="J22" s="7">
        <v>0</v>
      </c>
      <c r="K22" s="14">
        <v>150000</v>
      </c>
      <c r="L22" s="28">
        <f t="shared" si="1"/>
        <v>15</v>
      </c>
      <c r="M22" s="28">
        <f t="shared" si="2"/>
        <v>0</v>
      </c>
      <c r="N22" s="28">
        <f t="shared" si="3"/>
        <v>15</v>
      </c>
    </row>
    <row r="23" spans="1:14" s="14" customFormat="1" ht="36.75" customHeight="1">
      <c r="A23" s="26" t="s">
        <v>173</v>
      </c>
      <c r="B23" s="46">
        <f t="shared" si="4"/>
        <v>15</v>
      </c>
      <c r="C23" s="46">
        <v>0</v>
      </c>
      <c r="D23" s="46">
        <v>15</v>
      </c>
      <c r="E23" s="4"/>
      <c r="F23" s="4" t="s">
        <v>7</v>
      </c>
      <c r="G23" s="4"/>
      <c r="H23" s="27" t="s">
        <v>174</v>
      </c>
      <c r="I23" s="6">
        <v>17140000</v>
      </c>
      <c r="J23" s="7">
        <v>0</v>
      </c>
      <c r="K23" s="14">
        <v>17140000</v>
      </c>
      <c r="L23" s="28">
        <f t="shared" si="1"/>
        <v>1714</v>
      </c>
      <c r="M23" s="28">
        <f t="shared" si="2"/>
        <v>0</v>
      </c>
      <c r="N23" s="28">
        <f t="shared" si="3"/>
        <v>1714</v>
      </c>
    </row>
    <row r="24" spans="1:14" s="14" customFormat="1" ht="36.75" customHeight="1">
      <c r="A24" s="26" t="s">
        <v>175</v>
      </c>
      <c r="B24" s="46">
        <f t="shared" si="4"/>
        <v>1714</v>
      </c>
      <c r="C24" s="46">
        <v>0</v>
      </c>
      <c r="D24" s="46">
        <v>1714</v>
      </c>
      <c r="E24" s="4" t="s">
        <v>33</v>
      </c>
      <c r="F24" s="4" t="s">
        <v>38</v>
      </c>
      <c r="G24" s="4" t="s">
        <v>7</v>
      </c>
      <c r="H24" s="27" t="s">
        <v>176</v>
      </c>
      <c r="I24" s="6">
        <v>17140000</v>
      </c>
      <c r="J24" s="7">
        <v>0</v>
      </c>
      <c r="K24" s="14">
        <v>17140000</v>
      </c>
      <c r="L24" s="28">
        <f t="shared" si="1"/>
        <v>1714</v>
      </c>
      <c r="M24" s="28">
        <f t="shared" si="2"/>
        <v>0</v>
      </c>
      <c r="N24" s="28">
        <f t="shared" si="3"/>
        <v>1714</v>
      </c>
    </row>
    <row r="25" spans="1:14" s="14" customFormat="1" ht="36.75" customHeight="1">
      <c r="A25" s="26" t="s">
        <v>177</v>
      </c>
      <c r="B25" s="46">
        <f t="shared" si="4"/>
        <v>1714</v>
      </c>
      <c r="C25" s="46">
        <v>0</v>
      </c>
      <c r="D25" s="46">
        <v>1714</v>
      </c>
      <c r="E25" s="4" t="s">
        <v>13</v>
      </c>
      <c r="F25" s="4"/>
      <c r="G25" s="4"/>
      <c r="H25" s="27" t="s">
        <v>178</v>
      </c>
      <c r="I25" s="6">
        <v>1223430.08</v>
      </c>
      <c r="J25" s="7">
        <v>1223430.08</v>
      </c>
      <c r="K25" s="14">
        <v>0</v>
      </c>
      <c r="L25" s="28">
        <f t="shared" si="1"/>
        <v>122.34300800000001</v>
      </c>
      <c r="M25" s="28">
        <f t="shared" si="2"/>
        <v>122.34300800000001</v>
      </c>
      <c r="N25" s="28">
        <f t="shared" si="3"/>
        <v>0</v>
      </c>
    </row>
    <row r="26" spans="1:14" s="14" customFormat="1" ht="36.75" customHeight="1">
      <c r="A26" s="26" t="s">
        <v>179</v>
      </c>
      <c r="B26" s="46">
        <f t="shared" si="4"/>
        <v>122.34300800000001</v>
      </c>
      <c r="C26" s="46">
        <v>122.34300800000001</v>
      </c>
      <c r="D26" s="46">
        <v>0</v>
      </c>
      <c r="E26" s="4"/>
      <c r="F26" s="4" t="s">
        <v>14</v>
      </c>
      <c r="G26" s="4"/>
      <c r="H26" s="27" t="s">
        <v>180</v>
      </c>
      <c r="I26" s="6">
        <v>1198050.08</v>
      </c>
      <c r="J26" s="7">
        <v>1198050.08</v>
      </c>
      <c r="K26" s="14">
        <v>0</v>
      </c>
      <c r="L26" s="28">
        <f t="shared" si="1"/>
        <v>119.805008</v>
      </c>
      <c r="M26" s="28">
        <f t="shared" si="2"/>
        <v>119.805008</v>
      </c>
      <c r="N26" s="28">
        <f t="shared" si="3"/>
        <v>0</v>
      </c>
    </row>
    <row r="27" spans="1:14" s="14" customFormat="1" ht="36.75" customHeight="1">
      <c r="A27" s="26" t="s">
        <v>181</v>
      </c>
      <c r="B27" s="46">
        <f t="shared" si="4"/>
        <v>119.805008</v>
      </c>
      <c r="C27" s="46">
        <v>119.805008</v>
      </c>
      <c r="D27" s="46">
        <v>0</v>
      </c>
      <c r="E27" s="4" t="s">
        <v>39</v>
      </c>
      <c r="F27" s="4" t="s">
        <v>40</v>
      </c>
      <c r="G27" s="4" t="s">
        <v>5</v>
      </c>
      <c r="H27" s="27" t="s">
        <v>182</v>
      </c>
      <c r="I27" s="6">
        <v>1142549.6399999999</v>
      </c>
      <c r="J27" s="7">
        <v>1142549.6399999999</v>
      </c>
      <c r="K27" s="14">
        <v>0</v>
      </c>
      <c r="L27" s="28">
        <f t="shared" si="1"/>
        <v>114.25496399999999</v>
      </c>
      <c r="M27" s="28">
        <f t="shared" si="2"/>
        <v>114.25496399999999</v>
      </c>
      <c r="N27" s="28">
        <f t="shared" si="3"/>
        <v>0</v>
      </c>
    </row>
    <row r="28" spans="1:14" s="14" customFormat="1" ht="36.75" customHeight="1">
      <c r="A28" s="26" t="s">
        <v>183</v>
      </c>
      <c r="B28" s="46">
        <f t="shared" si="4"/>
        <v>114.25496399999999</v>
      </c>
      <c r="C28" s="46">
        <v>114.25496399999999</v>
      </c>
      <c r="D28" s="46">
        <v>0</v>
      </c>
      <c r="E28" s="4" t="s">
        <v>39</v>
      </c>
      <c r="F28" s="4" t="s">
        <v>40</v>
      </c>
      <c r="G28" s="4" t="s">
        <v>6</v>
      </c>
      <c r="H28" s="27" t="s">
        <v>184</v>
      </c>
      <c r="I28" s="6">
        <v>55500.44</v>
      </c>
      <c r="J28" s="7">
        <v>55500.44</v>
      </c>
      <c r="K28" s="14">
        <v>0</v>
      </c>
      <c r="L28" s="28">
        <f t="shared" si="1"/>
        <v>5.5500440000000006</v>
      </c>
      <c r="M28" s="28">
        <f t="shared" si="2"/>
        <v>5.5500440000000006</v>
      </c>
      <c r="N28" s="28">
        <f t="shared" si="3"/>
        <v>0</v>
      </c>
    </row>
    <row r="29" spans="1:14" s="14" customFormat="1" ht="36.75" customHeight="1">
      <c r="A29" s="26" t="s">
        <v>185</v>
      </c>
      <c r="B29" s="46">
        <f t="shared" si="4"/>
        <v>5.5500440000000006</v>
      </c>
      <c r="C29" s="46">
        <v>5.5500440000000006</v>
      </c>
      <c r="D29" s="46">
        <v>0</v>
      </c>
      <c r="E29" s="4"/>
      <c r="F29" s="4" t="s">
        <v>7</v>
      </c>
      <c r="G29" s="4"/>
      <c r="H29" s="27" t="s">
        <v>186</v>
      </c>
      <c r="I29" s="6">
        <v>25380</v>
      </c>
      <c r="J29" s="7">
        <v>25380</v>
      </c>
      <c r="K29" s="14">
        <v>0</v>
      </c>
      <c r="L29" s="28">
        <f t="shared" si="1"/>
        <v>2.5379999999999998</v>
      </c>
      <c r="M29" s="28">
        <f t="shared" si="2"/>
        <v>2.5379999999999998</v>
      </c>
      <c r="N29" s="28">
        <f t="shared" si="3"/>
        <v>0</v>
      </c>
    </row>
    <row r="30" spans="1:14" s="14" customFormat="1" ht="36.75" customHeight="1">
      <c r="A30" s="26" t="s">
        <v>187</v>
      </c>
      <c r="B30" s="46">
        <f t="shared" si="4"/>
        <v>2.5379999999999998</v>
      </c>
      <c r="C30" s="46">
        <v>2.5379999999999998</v>
      </c>
      <c r="D30" s="46">
        <v>0</v>
      </c>
      <c r="E30" s="4" t="s">
        <v>39</v>
      </c>
      <c r="F30" s="4" t="s">
        <v>38</v>
      </c>
      <c r="G30" s="4" t="s">
        <v>5</v>
      </c>
      <c r="H30" s="27" t="s">
        <v>188</v>
      </c>
      <c r="I30" s="6">
        <v>25380</v>
      </c>
      <c r="J30" s="7">
        <v>25380</v>
      </c>
      <c r="K30" s="14">
        <v>0</v>
      </c>
      <c r="L30" s="28">
        <f t="shared" si="1"/>
        <v>2.5379999999999998</v>
      </c>
      <c r="M30" s="28">
        <f t="shared" si="2"/>
        <v>2.5379999999999998</v>
      </c>
      <c r="N30" s="28">
        <f t="shared" si="3"/>
        <v>0</v>
      </c>
    </row>
    <row r="31" spans="1:14" s="14" customFormat="1" ht="36.75" customHeight="1">
      <c r="A31" s="26" t="s">
        <v>189</v>
      </c>
      <c r="B31" s="46">
        <f t="shared" si="4"/>
        <v>2.5379999999999998</v>
      </c>
      <c r="C31" s="46">
        <v>2.5379999999999998</v>
      </c>
      <c r="D31" s="46">
        <v>0</v>
      </c>
      <c r="E31" s="4" t="s">
        <v>15</v>
      </c>
      <c r="F31" s="4"/>
      <c r="G31" s="4"/>
      <c r="H31" s="27" t="s">
        <v>190</v>
      </c>
      <c r="I31" s="6">
        <v>339840</v>
      </c>
      <c r="J31" s="7">
        <v>339840</v>
      </c>
      <c r="K31" s="14">
        <v>0</v>
      </c>
      <c r="L31" s="28">
        <f t="shared" si="1"/>
        <v>33.984000000000002</v>
      </c>
      <c r="M31" s="28">
        <f t="shared" si="2"/>
        <v>33.984000000000002</v>
      </c>
      <c r="N31" s="28">
        <f t="shared" si="3"/>
        <v>0</v>
      </c>
    </row>
    <row r="32" spans="1:14" s="14" customFormat="1" ht="36.75" customHeight="1">
      <c r="A32" s="26" t="s">
        <v>191</v>
      </c>
      <c r="B32" s="46">
        <f t="shared" si="4"/>
        <v>33.984000000000002</v>
      </c>
      <c r="C32" s="46">
        <v>33.984000000000002</v>
      </c>
      <c r="D32" s="46">
        <v>0</v>
      </c>
      <c r="E32" s="4"/>
      <c r="F32" s="4" t="s">
        <v>16</v>
      </c>
      <c r="G32" s="4"/>
      <c r="H32" s="27" t="s">
        <v>192</v>
      </c>
      <c r="I32" s="6">
        <v>339840</v>
      </c>
      <c r="J32" s="7">
        <v>339840</v>
      </c>
      <c r="K32" s="14">
        <v>0</v>
      </c>
      <c r="L32" s="28">
        <f t="shared" si="1"/>
        <v>33.984000000000002</v>
      </c>
      <c r="M32" s="28">
        <f t="shared" si="2"/>
        <v>33.984000000000002</v>
      </c>
      <c r="N32" s="28">
        <f t="shared" si="3"/>
        <v>0</v>
      </c>
    </row>
    <row r="33" spans="1:14" ht="33.75">
      <c r="A33" s="26" t="s">
        <v>193</v>
      </c>
      <c r="B33" s="46">
        <f t="shared" si="4"/>
        <v>33.984000000000002</v>
      </c>
      <c r="C33" s="46">
        <v>33.984000000000002</v>
      </c>
      <c r="D33" s="46">
        <v>0</v>
      </c>
      <c r="E33" s="4" t="s">
        <v>41</v>
      </c>
      <c r="F33" s="4" t="s">
        <v>42</v>
      </c>
      <c r="G33" s="4" t="s">
        <v>5</v>
      </c>
      <c r="H33" s="27" t="s">
        <v>194</v>
      </c>
      <c r="I33" s="6">
        <v>339840</v>
      </c>
      <c r="J33" s="7">
        <v>339840</v>
      </c>
      <c r="K33">
        <v>0</v>
      </c>
      <c r="L33" s="28">
        <f t="shared" si="1"/>
        <v>33.984000000000002</v>
      </c>
      <c r="M33" s="28">
        <f t="shared" si="2"/>
        <v>33.984000000000002</v>
      </c>
      <c r="N33" s="28">
        <f t="shared" si="3"/>
        <v>0</v>
      </c>
    </row>
    <row r="34" spans="1:14" ht="22.5">
      <c r="A34" s="26" t="s">
        <v>195</v>
      </c>
      <c r="B34" s="46">
        <f t="shared" si="4"/>
        <v>33.984000000000002</v>
      </c>
      <c r="C34" s="46">
        <v>33.984000000000002</v>
      </c>
      <c r="D34" s="46">
        <v>0</v>
      </c>
      <c r="E34" s="4" t="s">
        <v>17</v>
      </c>
      <c r="F34" s="4"/>
      <c r="G34" s="4"/>
      <c r="H34" s="27" t="s">
        <v>196</v>
      </c>
      <c r="I34" s="6">
        <v>3332400</v>
      </c>
      <c r="J34" s="7">
        <v>0</v>
      </c>
      <c r="K34">
        <v>3332400</v>
      </c>
      <c r="L34" s="28">
        <f t="shared" si="1"/>
        <v>333.24</v>
      </c>
      <c r="M34" s="28">
        <f t="shared" si="2"/>
        <v>0</v>
      </c>
      <c r="N34" s="28">
        <f t="shared" si="3"/>
        <v>333.24</v>
      </c>
    </row>
    <row r="35" spans="1:14" ht="33.75">
      <c r="A35" s="26" t="s">
        <v>197</v>
      </c>
      <c r="B35" s="46">
        <f t="shared" si="4"/>
        <v>333.24</v>
      </c>
      <c r="C35" s="46">
        <v>0</v>
      </c>
      <c r="D35" s="46">
        <v>333.24</v>
      </c>
      <c r="E35" s="4"/>
      <c r="F35" s="4" t="s">
        <v>18</v>
      </c>
      <c r="G35" s="4"/>
      <c r="H35" s="27" t="s">
        <v>198</v>
      </c>
      <c r="I35" s="6">
        <v>1222400</v>
      </c>
      <c r="J35" s="7">
        <v>0</v>
      </c>
      <c r="K35">
        <v>1222400</v>
      </c>
      <c r="L35" s="28">
        <f t="shared" si="1"/>
        <v>122.24</v>
      </c>
      <c r="M35" s="28">
        <f t="shared" si="2"/>
        <v>0</v>
      </c>
      <c r="N35" s="28">
        <f t="shared" si="3"/>
        <v>122.24</v>
      </c>
    </row>
    <row r="36" spans="1:14" ht="33.75">
      <c r="A36" s="26" t="s">
        <v>199</v>
      </c>
      <c r="B36" s="46">
        <f t="shared" si="4"/>
        <v>122.24</v>
      </c>
      <c r="C36" s="46">
        <v>0</v>
      </c>
      <c r="D36" s="46">
        <v>122.24</v>
      </c>
      <c r="E36" s="4" t="s">
        <v>43</v>
      </c>
      <c r="F36" s="4" t="s">
        <v>44</v>
      </c>
      <c r="G36" s="4" t="s">
        <v>5</v>
      </c>
      <c r="H36" s="27" t="s">
        <v>200</v>
      </c>
      <c r="I36" s="6">
        <v>1222400</v>
      </c>
      <c r="J36" s="7">
        <v>0</v>
      </c>
      <c r="K36">
        <v>1222400</v>
      </c>
      <c r="L36" s="28">
        <f t="shared" si="1"/>
        <v>122.24</v>
      </c>
      <c r="M36" s="28">
        <f t="shared" si="2"/>
        <v>0</v>
      </c>
      <c r="N36" s="28">
        <f t="shared" si="3"/>
        <v>122.24</v>
      </c>
    </row>
    <row r="37" spans="1:14" ht="22.5">
      <c r="A37" s="26" t="s">
        <v>201</v>
      </c>
      <c r="B37" s="46">
        <f t="shared" si="4"/>
        <v>122.24</v>
      </c>
      <c r="C37" s="46">
        <v>0</v>
      </c>
      <c r="D37" s="46">
        <v>122.24</v>
      </c>
      <c r="E37" s="4"/>
      <c r="F37" s="4" t="s">
        <v>16</v>
      </c>
      <c r="G37" s="4"/>
      <c r="H37" s="27" t="s">
        <v>242</v>
      </c>
      <c r="I37" s="6">
        <v>2110000</v>
      </c>
      <c r="J37" s="7">
        <v>0</v>
      </c>
      <c r="K37">
        <v>2110000</v>
      </c>
      <c r="L37" s="28">
        <f t="shared" si="1"/>
        <v>211</v>
      </c>
      <c r="M37" s="28">
        <f t="shared" si="2"/>
        <v>0</v>
      </c>
      <c r="N37" s="28">
        <f t="shared" si="3"/>
        <v>211</v>
      </c>
    </row>
    <row r="38" spans="1:14" s="8" customFormat="1" ht="14.25">
      <c r="A38" s="26" t="s">
        <v>243</v>
      </c>
      <c r="B38" s="46">
        <f t="shared" si="4"/>
        <v>211</v>
      </c>
      <c r="C38" s="46">
        <v>0</v>
      </c>
      <c r="D38" s="46">
        <v>211</v>
      </c>
      <c r="E38" s="4"/>
      <c r="F38" s="4"/>
      <c r="G38" s="4"/>
      <c r="H38" s="5"/>
      <c r="I38" s="6">
        <v>500000</v>
      </c>
      <c r="J38" s="7">
        <v>0</v>
      </c>
      <c r="K38" s="8">
        <v>500000</v>
      </c>
      <c r="L38" s="28">
        <f t="shared" si="1"/>
        <v>50</v>
      </c>
      <c r="M38" s="28">
        <f t="shared" si="2"/>
        <v>0</v>
      </c>
      <c r="N38" s="28">
        <f t="shared" si="3"/>
        <v>50</v>
      </c>
    </row>
    <row r="39" spans="1:14" ht="33.75">
      <c r="A39" s="26" t="s">
        <v>203</v>
      </c>
      <c r="B39" s="46">
        <f t="shared" si="4"/>
        <v>50</v>
      </c>
      <c r="C39" s="46">
        <v>0</v>
      </c>
      <c r="D39" s="46">
        <v>50</v>
      </c>
      <c r="E39" s="4" t="s">
        <v>43</v>
      </c>
      <c r="F39" s="4" t="s">
        <v>42</v>
      </c>
      <c r="G39" s="4" t="s">
        <v>5</v>
      </c>
      <c r="H39" s="27" t="s">
        <v>202</v>
      </c>
      <c r="I39" s="6">
        <v>1610000</v>
      </c>
      <c r="J39" s="7">
        <v>0</v>
      </c>
      <c r="K39">
        <v>1610000</v>
      </c>
      <c r="L39" s="28">
        <f t="shared" si="1"/>
        <v>161</v>
      </c>
      <c r="M39" s="28">
        <f t="shared" si="2"/>
        <v>0</v>
      </c>
      <c r="N39" s="28">
        <f t="shared" si="3"/>
        <v>161</v>
      </c>
    </row>
    <row r="40" spans="1:14" ht="33.75">
      <c r="A40" s="26" t="s">
        <v>205</v>
      </c>
      <c r="B40" s="46">
        <f t="shared" si="4"/>
        <v>161</v>
      </c>
      <c r="C40" s="46">
        <v>0</v>
      </c>
      <c r="D40" s="46">
        <v>161</v>
      </c>
      <c r="E40" s="4" t="s">
        <v>43</v>
      </c>
      <c r="F40" s="4" t="s">
        <v>42</v>
      </c>
      <c r="G40" s="4" t="s">
        <v>7</v>
      </c>
      <c r="H40" s="27" t="s">
        <v>204</v>
      </c>
      <c r="I40" s="6">
        <v>16480400</v>
      </c>
      <c r="J40" s="7">
        <v>0</v>
      </c>
      <c r="K40">
        <v>16480400</v>
      </c>
      <c r="L40" s="28">
        <f t="shared" si="1"/>
        <v>1648.04</v>
      </c>
      <c r="M40" s="28">
        <f t="shared" si="2"/>
        <v>0</v>
      </c>
      <c r="N40" s="28">
        <f t="shared" si="3"/>
        <v>1648.04</v>
      </c>
    </row>
    <row r="41" spans="1:14" ht="22.5">
      <c r="A41" s="26" t="s">
        <v>207</v>
      </c>
      <c r="B41" s="46">
        <f t="shared" si="4"/>
        <v>1.0284</v>
      </c>
      <c r="C41" s="46">
        <v>0</v>
      </c>
      <c r="D41" s="46">
        <v>1.0284</v>
      </c>
      <c r="E41" s="4" t="s">
        <v>19</v>
      </c>
      <c r="F41" s="4"/>
      <c r="G41" s="4"/>
      <c r="H41" s="27" t="s">
        <v>206</v>
      </c>
      <c r="I41" s="6">
        <v>10284</v>
      </c>
      <c r="J41" s="7">
        <v>0</v>
      </c>
      <c r="K41">
        <v>10284</v>
      </c>
      <c r="L41" s="28">
        <f t="shared" si="1"/>
        <v>1.0284</v>
      </c>
      <c r="M41" s="28">
        <f t="shared" si="2"/>
        <v>0</v>
      </c>
      <c r="N41" s="28">
        <f t="shared" si="3"/>
        <v>1.0284</v>
      </c>
    </row>
    <row r="42" spans="1:14" ht="56.25">
      <c r="A42" s="26" t="s">
        <v>209</v>
      </c>
      <c r="B42" s="46">
        <f t="shared" si="4"/>
        <v>1.0284</v>
      </c>
      <c r="C42" s="46">
        <v>0</v>
      </c>
      <c r="D42" s="46">
        <v>1.0284</v>
      </c>
      <c r="E42" s="4"/>
      <c r="F42" s="4" t="s">
        <v>11</v>
      </c>
      <c r="G42" s="4"/>
      <c r="H42" s="27" t="s">
        <v>208</v>
      </c>
      <c r="I42" s="6">
        <v>10284</v>
      </c>
      <c r="J42" s="7">
        <v>0</v>
      </c>
      <c r="K42">
        <v>10284</v>
      </c>
      <c r="L42" s="28">
        <f t="shared" si="1"/>
        <v>1.0284</v>
      </c>
      <c r="M42" s="28">
        <f t="shared" si="2"/>
        <v>0</v>
      </c>
      <c r="N42" s="28">
        <f t="shared" si="3"/>
        <v>1.0284</v>
      </c>
    </row>
    <row r="43" spans="1:14" ht="45">
      <c r="A43" s="26" t="s">
        <v>211</v>
      </c>
      <c r="B43" s="46">
        <f t="shared" si="4"/>
        <v>1.0284</v>
      </c>
      <c r="C43" s="46">
        <v>0</v>
      </c>
      <c r="D43" s="46">
        <v>1.0284</v>
      </c>
      <c r="E43" s="4" t="s">
        <v>45</v>
      </c>
      <c r="F43" s="4" t="s">
        <v>35</v>
      </c>
      <c r="G43" s="4" t="s">
        <v>6</v>
      </c>
      <c r="H43" s="27" t="s">
        <v>210</v>
      </c>
      <c r="I43" s="6">
        <v>96633972</v>
      </c>
      <c r="J43" s="7">
        <v>0</v>
      </c>
      <c r="K43">
        <v>96633972</v>
      </c>
      <c r="L43" s="28">
        <f t="shared" si="1"/>
        <v>9663.3971999999994</v>
      </c>
      <c r="M43" s="28">
        <f t="shared" si="2"/>
        <v>0</v>
      </c>
      <c r="N43" s="28">
        <f t="shared" si="3"/>
        <v>9663.3971999999994</v>
      </c>
    </row>
    <row r="44" spans="1:14" ht="33.75">
      <c r="A44" s="26" t="s">
        <v>213</v>
      </c>
      <c r="B44" s="46">
        <f t="shared" si="4"/>
        <v>9663.3971999999994</v>
      </c>
      <c r="C44" s="46">
        <v>0</v>
      </c>
      <c r="D44" s="46">
        <v>9663.3971999999994</v>
      </c>
      <c r="E44" s="4" t="s">
        <v>20</v>
      </c>
      <c r="F44" s="4"/>
      <c r="G44" s="4"/>
      <c r="H44" s="27" t="s">
        <v>212</v>
      </c>
      <c r="I44" s="6">
        <v>81054572</v>
      </c>
      <c r="J44" s="7">
        <v>0</v>
      </c>
      <c r="K44">
        <v>81054572</v>
      </c>
      <c r="L44" s="28">
        <f t="shared" si="1"/>
        <v>8105.4571999999998</v>
      </c>
      <c r="M44" s="28">
        <f t="shared" si="2"/>
        <v>0</v>
      </c>
      <c r="N44" s="28">
        <f t="shared" si="3"/>
        <v>8105.4571999999998</v>
      </c>
    </row>
    <row r="45" spans="1:14" ht="22.5">
      <c r="A45" s="26" t="s">
        <v>215</v>
      </c>
      <c r="B45" s="46">
        <f t="shared" si="4"/>
        <v>8105.4571999999998</v>
      </c>
      <c r="C45" s="46">
        <v>0</v>
      </c>
      <c r="D45" s="46">
        <v>8105.4571999999998</v>
      </c>
      <c r="E45" s="4"/>
      <c r="F45" s="4" t="s">
        <v>6</v>
      </c>
      <c r="G45" s="4"/>
      <c r="H45" s="27" t="s">
        <v>214</v>
      </c>
      <c r="I45" s="6">
        <v>81054572</v>
      </c>
      <c r="J45" s="7">
        <v>0</v>
      </c>
      <c r="K45">
        <v>81054572</v>
      </c>
      <c r="L45" s="28">
        <f t="shared" si="1"/>
        <v>8105.4571999999998</v>
      </c>
      <c r="M45" s="28">
        <f t="shared" si="2"/>
        <v>0</v>
      </c>
      <c r="N45" s="28">
        <f t="shared" si="3"/>
        <v>8105.4571999999998</v>
      </c>
    </row>
    <row r="46" spans="1:14" ht="33.75">
      <c r="A46" s="26" t="s">
        <v>217</v>
      </c>
      <c r="B46" s="46">
        <f t="shared" si="4"/>
        <v>8105.4571999999998</v>
      </c>
      <c r="C46" s="46">
        <v>0</v>
      </c>
      <c r="D46" s="46">
        <v>8105.4571999999998</v>
      </c>
      <c r="E46" s="4" t="s">
        <v>46</v>
      </c>
      <c r="F46" s="4" t="s">
        <v>47</v>
      </c>
      <c r="G46" s="4" t="s">
        <v>7</v>
      </c>
      <c r="H46" s="27" t="s">
        <v>216</v>
      </c>
      <c r="I46" s="6">
        <v>11994900</v>
      </c>
      <c r="J46" s="7">
        <v>0</v>
      </c>
      <c r="K46">
        <v>11994900</v>
      </c>
      <c r="L46" s="28">
        <f t="shared" si="1"/>
        <v>1199.49</v>
      </c>
      <c r="M46" s="28">
        <f t="shared" si="2"/>
        <v>0</v>
      </c>
      <c r="N46" s="28">
        <f t="shared" si="3"/>
        <v>1199.49</v>
      </c>
    </row>
    <row r="47" spans="1:14" ht="33.75">
      <c r="A47" s="26" t="s">
        <v>219</v>
      </c>
      <c r="B47" s="46">
        <f t="shared" si="4"/>
        <v>1199.49</v>
      </c>
      <c r="C47" s="46">
        <v>0</v>
      </c>
      <c r="D47" s="46">
        <v>1199.49</v>
      </c>
      <c r="E47" s="4"/>
      <c r="F47" s="4" t="s">
        <v>14</v>
      </c>
      <c r="G47" s="4"/>
      <c r="H47" s="27" t="s">
        <v>218</v>
      </c>
      <c r="I47" s="6">
        <v>100000</v>
      </c>
      <c r="J47" s="7">
        <v>0</v>
      </c>
      <c r="K47">
        <v>100000</v>
      </c>
      <c r="L47" s="28">
        <f t="shared" si="1"/>
        <v>10</v>
      </c>
      <c r="M47" s="28">
        <f t="shared" si="2"/>
        <v>0</v>
      </c>
      <c r="N47" s="28">
        <f t="shared" si="3"/>
        <v>10</v>
      </c>
    </row>
    <row r="48" spans="1:14" ht="33.75">
      <c r="A48" s="26" t="s">
        <v>221</v>
      </c>
      <c r="B48" s="46">
        <f t="shared" si="4"/>
        <v>10</v>
      </c>
      <c r="C48" s="46">
        <v>0</v>
      </c>
      <c r="D48" s="46">
        <v>10</v>
      </c>
      <c r="E48" s="4" t="s">
        <v>46</v>
      </c>
      <c r="F48" s="4" t="s">
        <v>40</v>
      </c>
      <c r="G48" s="4" t="s">
        <v>9</v>
      </c>
      <c r="H48" s="27" t="s">
        <v>220</v>
      </c>
      <c r="I48" s="6">
        <v>11894900</v>
      </c>
      <c r="J48" s="7">
        <v>0</v>
      </c>
      <c r="K48">
        <v>11894900</v>
      </c>
      <c r="L48" s="28">
        <f t="shared" si="1"/>
        <v>1189.49</v>
      </c>
      <c r="M48" s="28">
        <f t="shared" si="2"/>
        <v>0</v>
      </c>
      <c r="N48" s="28">
        <f t="shared" si="3"/>
        <v>1189.49</v>
      </c>
    </row>
    <row r="49" spans="1:14" ht="56.25">
      <c r="A49" s="26" t="s">
        <v>223</v>
      </c>
      <c r="B49" s="46">
        <f t="shared" si="4"/>
        <v>1189.49</v>
      </c>
      <c r="C49" s="46">
        <v>0</v>
      </c>
      <c r="D49" s="46">
        <v>1189.49</v>
      </c>
      <c r="E49" s="4" t="s">
        <v>46</v>
      </c>
      <c r="F49" s="4" t="s">
        <v>40</v>
      </c>
      <c r="G49" s="4" t="s">
        <v>7</v>
      </c>
      <c r="H49" s="27" t="s">
        <v>222</v>
      </c>
      <c r="I49" s="6">
        <v>3584500</v>
      </c>
      <c r="J49" s="7">
        <v>0</v>
      </c>
      <c r="K49">
        <v>3584500</v>
      </c>
      <c r="L49" s="28">
        <f t="shared" si="1"/>
        <v>358.45</v>
      </c>
      <c r="M49" s="28">
        <f t="shared" si="2"/>
        <v>0</v>
      </c>
      <c r="N49" s="28">
        <f t="shared" si="3"/>
        <v>358.45</v>
      </c>
    </row>
    <row r="50" spans="1:14" ht="45">
      <c r="A50" s="26" t="s">
        <v>225</v>
      </c>
      <c r="B50" s="46">
        <f t="shared" si="4"/>
        <v>358.45</v>
      </c>
      <c r="C50" s="46">
        <v>0</v>
      </c>
      <c r="D50" s="46">
        <v>358.45</v>
      </c>
      <c r="E50" s="4"/>
      <c r="F50" s="4" t="s">
        <v>9</v>
      </c>
      <c r="G50" s="4"/>
      <c r="H50" s="27" t="s">
        <v>224</v>
      </c>
      <c r="I50" s="6">
        <v>50000</v>
      </c>
      <c r="J50" s="7">
        <v>0</v>
      </c>
      <c r="K50">
        <v>50000</v>
      </c>
      <c r="L50" s="28">
        <f t="shared" si="1"/>
        <v>5</v>
      </c>
      <c r="M50" s="28">
        <f t="shared" si="2"/>
        <v>0</v>
      </c>
      <c r="N50" s="28">
        <f t="shared" si="3"/>
        <v>5</v>
      </c>
    </row>
    <row r="51" spans="1:14" ht="78.75">
      <c r="A51" s="26" t="s">
        <v>227</v>
      </c>
      <c r="B51" s="46">
        <f t="shared" si="4"/>
        <v>5</v>
      </c>
      <c r="C51" s="46">
        <v>0</v>
      </c>
      <c r="D51" s="46">
        <v>5</v>
      </c>
      <c r="E51" s="4" t="s">
        <v>46</v>
      </c>
      <c r="F51" s="4" t="s">
        <v>37</v>
      </c>
      <c r="G51" s="4" t="s">
        <v>6</v>
      </c>
      <c r="H51" s="27" t="s">
        <v>226</v>
      </c>
      <c r="I51" s="6">
        <v>2106500</v>
      </c>
      <c r="J51" s="7">
        <v>0</v>
      </c>
      <c r="K51">
        <v>2106500</v>
      </c>
      <c r="L51" s="28">
        <f t="shared" si="1"/>
        <v>210.65</v>
      </c>
      <c r="M51" s="28">
        <f t="shared" si="2"/>
        <v>0</v>
      </c>
      <c r="N51" s="28">
        <f t="shared" si="3"/>
        <v>210.65</v>
      </c>
    </row>
    <row r="52" spans="1:14" ht="33.75">
      <c r="A52" s="26" t="s">
        <v>229</v>
      </c>
      <c r="B52" s="46">
        <f t="shared" si="4"/>
        <v>210.65</v>
      </c>
      <c r="C52" s="46">
        <v>0</v>
      </c>
      <c r="D52" s="46">
        <v>210.65</v>
      </c>
      <c r="E52" s="4" t="s">
        <v>46</v>
      </c>
      <c r="F52" s="4" t="s">
        <v>37</v>
      </c>
      <c r="G52" s="4" t="s">
        <v>14</v>
      </c>
      <c r="H52" s="27" t="s">
        <v>228</v>
      </c>
      <c r="I52" s="6">
        <v>1428000</v>
      </c>
      <c r="J52" s="7">
        <v>0</v>
      </c>
      <c r="K52">
        <v>1428000</v>
      </c>
      <c r="L52" s="28">
        <f t="shared" si="1"/>
        <v>142.80000000000001</v>
      </c>
      <c r="M52" s="28">
        <f t="shared" si="2"/>
        <v>0</v>
      </c>
      <c r="N52" s="28">
        <f t="shared" si="3"/>
        <v>142.80000000000001</v>
      </c>
    </row>
    <row r="53" spans="1:14" ht="56.25">
      <c r="A53" s="26" t="s">
        <v>241</v>
      </c>
      <c r="B53" s="46">
        <f t="shared" si="4"/>
        <v>142.80000000000001</v>
      </c>
      <c r="C53" s="46">
        <v>0</v>
      </c>
      <c r="D53" s="46">
        <v>142.80000000000001</v>
      </c>
      <c r="E53" s="4" t="s">
        <v>46</v>
      </c>
      <c r="F53" s="4" t="s">
        <v>37</v>
      </c>
      <c r="G53" s="4" t="s">
        <v>7</v>
      </c>
      <c r="H53" s="27" t="s">
        <v>230</v>
      </c>
      <c r="I53" s="6">
        <v>5808508</v>
      </c>
      <c r="J53" s="7">
        <v>0</v>
      </c>
      <c r="K53">
        <v>5808508</v>
      </c>
      <c r="L53" s="28">
        <f t="shared" si="1"/>
        <v>580.85080000000005</v>
      </c>
      <c r="M53" s="28">
        <f t="shared" si="2"/>
        <v>0</v>
      </c>
      <c r="N53" s="28">
        <f t="shared" si="3"/>
        <v>580.85080000000005</v>
      </c>
    </row>
    <row r="54" spans="1:14" ht="33.75">
      <c r="A54" s="26" t="s">
        <v>232</v>
      </c>
      <c r="B54" s="46">
        <f t="shared" si="4"/>
        <v>580.85080000000005</v>
      </c>
      <c r="C54" s="46">
        <v>0</v>
      </c>
      <c r="D54" s="46">
        <v>580.85080000000005</v>
      </c>
      <c r="E54" s="4" t="s">
        <v>21</v>
      </c>
      <c r="F54" s="4"/>
      <c r="G54" s="4"/>
      <c r="H54" s="27" t="s">
        <v>231</v>
      </c>
      <c r="I54" s="6">
        <v>570000</v>
      </c>
      <c r="J54" s="7">
        <v>0</v>
      </c>
      <c r="K54">
        <v>570000</v>
      </c>
      <c r="L54" s="28">
        <f t="shared" si="1"/>
        <v>57</v>
      </c>
      <c r="M54" s="28">
        <f t="shared" si="2"/>
        <v>0</v>
      </c>
      <c r="N54" s="28">
        <f t="shared" si="3"/>
        <v>57</v>
      </c>
    </row>
    <row r="55" spans="1:14" ht="33.75">
      <c r="A55" s="26" t="s">
        <v>234</v>
      </c>
      <c r="B55" s="46">
        <f t="shared" si="4"/>
        <v>57</v>
      </c>
      <c r="C55" s="46">
        <v>0</v>
      </c>
      <c r="D55" s="46">
        <v>57</v>
      </c>
      <c r="E55" s="4"/>
      <c r="F55" s="4" t="s">
        <v>6</v>
      </c>
      <c r="G55" s="4"/>
      <c r="H55" s="27" t="s">
        <v>233</v>
      </c>
      <c r="I55" s="6">
        <v>570000</v>
      </c>
      <c r="J55" s="7">
        <v>0</v>
      </c>
      <c r="K55">
        <v>570000</v>
      </c>
      <c r="L55" s="28">
        <f t="shared" si="1"/>
        <v>57</v>
      </c>
      <c r="M55" s="28">
        <f t="shared" si="2"/>
        <v>0</v>
      </c>
      <c r="N55" s="28">
        <f t="shared" si="3"/>
        <v>57</v>
      </c>
    </row>
    <row r="56" spans="1:14" ht="45">
      <c r="A56" s="26" t="s">
        <v>236</v>
      </c>
      <c r="B56" s="46">
        <f t="shared" si="4"/>
        <v>57</v>
      </c>
      <c r="C56" s="46">
        <v>0</v>
      </c>
      <c r="D56" s="46">
        <v>57</v>
      </c>
      <c r="E56" s="4" t="s">
        <v>48</v>
      </c>
      <c r="F56" s="4" t="s">
        <v>47</v>
      </c>
      <c r="G56" s="4" t="s">
        <v>7</v>
      </c>
      <c r="H56" s="27" t="s">
        <v>235</v>
      </c>
      <c r="I56" s="6">
        <v>5118508</v>
      </c>
      <c r="J56" s="7">
        <v>0</v>
      </c>
      <c r="K56">
        <v>5118508</v>
      </c>
      <c r="L56" s="28">
        <f t="shared" si="1"/>
        <v>511.85079999999999</v>
      </c>
      <c r="M56" s="28">
        <f t="shared" si="2"/>
        <v>0</v>
      </c>
      <c r="N56" s="28">
        <f t="shared" si="3"/>
        <v>511.85079999999999</v>
      </c>
    </row>
    <row r="57" spans="1:14" ht="33.75">
      <c r="A57" s="26" t="s">
        <v>238</v>
      </c>
      <c r="B57" s="46">
        <f t="shared" si="4"/>
        <v>511.85079999999999</v>
      </c>
      <c r="C57" s="46">
        <v>0</v>
      </c>
      <c r="D57" s="46">
        <v>511.85079999999999</v>
      </c>
      <c r="E57" s="4"/>
      <c r="F57" s="4" t="s">
        <v>22</v>
      </c>
      <c r="G57" s="4"/>
      <c r="H57" s="27" t="s">
        <v>237</v>
      </c>
      <c r="I57" s="6">
        <v>5118508</v>
      </c>
      <c r="J57" s="7">
        <v>0</v>
      </c>
      <c r="K57">
        <v>5118508</v>
      </c>
      <c r="L57" s="28">
        <f t="shared" si="1"/>
        <v>511.85079999999999</v>
      </c>
      <c r="M57" s="28">
        <f t="shared" si="2"/>
        <v>0</v>
      </c>
      <c r="N57" s="28">
        <f t="shared" si="3"/>
        <v>511.85079999999999</v>
      </c>
    </row>
    <row r="58" spans="1:14" ht="45">
      <c r="A58" s="26" t="s">
        <v>240</v>
      </c>
      <c r="B58" s="46">
        <f t="shared" si="4"/>
        <v>511.85079999999999</v>
      </c>
      <c r="C58" s="46">
        <v>0</v>
      </c>
      <c r="D58" s="46">
        <v>511.85079999999999</v>
      </c>
      <c r="E58" s="4" t="s">
        <v>48</v>
      </c>
      <c r="F58" s="4" t="s">
        <v>49</v>
      </c>
      <c r="G58" s="4" t="s">
        <v>7</v>
      </c>
      <c r="H58" s="27" t="s">
        <v>239</v>
      </c>
      <c r="I58" s="6">
        <v>120000</v>
      </c>
      <c r="J58" s="7">
        <v>0</v>
      </c>
      <c r="K58">
        <v>120000</v>
      </c>
      <c r="L58" s="28">
        <f t="shared" si="1"/>
        <v>12</v>
      </c>
      <c r="M58" s="28">
        <f t="shared" si="2"/>
        <v>0</v>
      </c>
      <c r="N58" s="28">
        <f t="shared" si="3"/>
        <v>12</v>
      </c>
    </row>
    <row r="59" spans="1:14" ht="45">
      <c r="A59" s="26" t="s">
        <v>245</v>
      </c>
      <c r="B59" s="46">
        <f t="shared" si="4"/>
        <v>12</v>
      </c>
      <c r="C59" s="46">
        <v>0</v>
      </c>
      <c r="D59" s="46">
        <v>12</v>
      </c>
      <c r="E59" s="4"/>
      <c r="F59" s="4" t="s">
        <v>7</v>
      </c>
      <c r="G59" s="4"/>
      <c r="H59" s="27" t="s">
        <v>244</v>
      </c>
      <c r="I59" s="6">
        <v>120000</v>
      </c>
      <c r="J59" s="7">
        <v>0</v>
      </c>
      <c r="K59">
        <v>120000</v>
      </c>
      <c r="L59" s="28">
        <f t="shared" si="1"/>
        <v>12</v>
      </c>
      <c r="M59" s="28">
        <f t="shared" si="2"/>
        <v>0</v>
      </c>
      <c r="N59" s="28">
        <f t="shared" si="3"/>
        <v>12</v>
      </c>
    </row>
    <row r="60" spans="1:14" ht="45">
      <c r="A60" s="26" t="s">
        <v>247</v>
      </c>
      <c r="B60" s="46">
        <f t="shared" si="4"/>
        <v>12</v>
      </c>
      <c r="C60" s="46">
        <v>0</v>
      </c>
      <c r="D60" s="46">
        <v>12</v>
      </c>
      <c r="E60" s="4" t="s">
        <v>48</v>
      </c>
      <c r="F60" s="4" t="s">
        <v>38</v>
      </c>
      <c r="G60" s="4" t="s">
        <v>7</v>
      </c>
      <c r="H60" s="27" t="s">
        <v>246</v>
      </c>
      <c r="I60" s="6">
        <v>200000</v>
      </c>
      <c r="J60" s="7">
        <v>0</v>
      </c>
      <c r="K60">
        <v>200000</v>
      </c>
      <c r="L60" s="28">
        <f t="shared" si="1"/>
        <v>20</v>
      </c>
      <c r="M60" s="28">
        <f t="shared" si="2"/>
        <v>0</v>
      </c>
      <c r="N60" s="28">
        <f t="shared" si="3"/>
        <v>20</v>
      </c>
    </row>
    <row r="61" spans="1:14" ht="33.75">
      <c r="A61" s="26" t="s">
        <v>249</v>
      </c>
      <c r="B61" s="46">
        <f t="shared" si="4"/>
        <v>20</v>
      </c>
      <c r="C61" s="46">
        <v>0</v>
      </c>
      <c r="D61" s="46">
        <v>20</v>
      </c>
      <c r="E61" s="4" t="s">
        <v>23</v>
      </c>
      <c r="F61" s="4"/>
      <c r="G61" s="4"/>
      <c r="H61" s="27" t="s">
        <v>248</v>
      </c>
      <c r="I61" s="6">
        <v>200000</v>
      </c>
      <c r="J61" s="7">
        <v>0</v>
      </c>
      <c r="K61">
        <v>200000</v>
      </c>
      <c r="L61" s="28">
        <f t="shared" si="1"/>
        <v>20</v>
      </c>
      <c r="M61" s="28">
        <f t="shared" si="2"/>
        <v>0</v>
      </c>
      <c r="N61" s="28">
        <f t="shared" si="3"/>
        <v>20</v>
      </c>
    </row>
    <row r="62" spans="1:14" ht="22.5">
      <c r="A62" s="26" t="s">
        <v>251</v>
      </c>
      <c r="B62" s="46">
        <f t="shared" si="4"/>
        <v>20</v>
      </c>
      <c r="C62" s="46">
        <v>0</v>
      </c>
      <c r="D62" s="46">
        <v>20</v>
      </c>
      <c r="E62" s="4"/>
      <c r="F62" s="4" t="s">
        <v>11</v>
      </c>
      <c r="G62" s="4"/>
      <c r="H62" s="27" t="s">
        <v>250</v>
      </c>
      <c r="I62" s="6">
        <v>200000</v>
      </c>
      <c r="J62" s="7">
        <v>0</v>
      </c>
      <c r="K62">
        <v>200000</v>
      </c>
      <c r="L62" s="28">
        <f t="shared" si="1"/>
        <v>20</v>
      </c>
      <c r="M62" s="28">
        <f t="shared" si="2"/>
        <v>0</v>
      </c>
      <c r="N62" s="28">
        <f t="shared" si="3"/>
        <v>20</v>
      </c>
    </row>
    <row r="63" spans="1:14" ht="33.75">
      <c r="A63" s="26" t="s">
        <v>253</v>
      </c>
      <c r="B63" s="46">
        <f t="shared" si="4"/>
        <v>20</v>
      </c>
      <c r="C63" s="46">
        <v>0</v>
      </c>
      <c r="D63" s="46">
        <v>20</v>
      </c>
      <c r="E63" s="4" t="s">
        <v>50</v>
      </c>
      <c r="F63" s="4" t="s">
        <v>35</v>
      </c>
      <c r="G63" s="4" t="s">
        <v>7</v>
      </c>
      <c r="H63" s="27" t="s">
        <v>252</v>
      </c>
      <c r="I63" s="6">
        <v>350064</v>
      </c>
      <c r="J63" s="7">
        <v>350064</v>
      </c>
      <c r="K63">
        <v>0</v>
      </c>
      <c r="L63" s="28">
        <f t="shared" si="1"/>
        <v>35.006399999999999</v>
      </c>
      <c r="M63" s="28">
        <f t="shared" si="2"/>
        <v>35.006399999999999</v>
      </c>
      <c r="N63" s="28">
        <f t="shared" si="3"/>
        <v>0</v>
      </c>
    </row>
    <row r="64" spans="1:14" ht="22.5">
      <c r="A64" s="26" t="s">
        <v>255</v>
      </c>
      <c r="B64" s="46">
        <f t="shared" si="4"/>
        <v>35.006399999999999</v>
      </c>
      <c r="C64" s="46">
        <v>35.006399999999999</v>
      </c>
      <c r="D64" s="46">
        <v>0</v>
      </c>
      <c r="E64" s="4" t="s">
        <v>24</v>
      </c>
      <c r="F64" s="4"/>
      <c r="G64" s="4"/>
      <c r="H64" s="27" t="s">
        <v>254</v>
      </c>
      <c r="I64" s="6">
        <v>350064</v>
      </c>
      <c r="J64" s="7">
        <v>350064</v>
      </c>
      <c r="K64">
        <v>0</v>
      </c>
      <c r="L64" s="28">
        <f t="shared" si="1"/>
        <v>35.006399999999999</v>
      </c>
      <c r="M64" s="28">
        <f t="shared" si="2"/>
        <v>35.006399999999999</v>
      </c>
      <c r="N64" s="28">
        <f t="shared" si="3"/>
        <v>0</v>
      </c>
    </row>
    <row r="65" spans="1:14" ht="33.75">
      <c r="A65" s="26" t="s">
        <v>257</v>
      </c>
      <c r="B65" s="46">
        <f t="shared" si="4"/>
        <v>35.006399999999999</v>
      </c>
      <c r="C65" s="46">
        <v>35.006399999999999</v>
      </c>
      <c r="D65" s="46">
        <v>0</v>
      </c>
      <c r="E65" s="4"/>
      <c r="F65" s="4" t="s">
        <v>6</v>
      </c>
      <c r="G65" s="4"/>
      <c r="H65" s="27" t="s">
        <v>256</v>
      </c>
      <c r="I65" s="6">
        <v>350064</v>
      </c>
      <c r="J65" s="7">
        <v>350064</v>
      </c>
      <c r="K65">
        <v>0</v>
      </c>
      <c r="L65" s="28">
        <f t="shared" si="1"/>
        <v>35.006399999999999</v>
      </c>
      <c r="M65" s="28">
        <f t="shared" si="2"/>
        <v>35.006399999999999</v>
      </c>
      <c r="N65" s="28">
        <f t="shared" si="3"/>
        <v>0</v>
      </c>
    </row>
    <row r="66" spans="1:14" ht="33.75">
      <c r="A66" s="26" t="s">
        <v>259</v>
      </c>
      <c r="B66" s="46">
        <f t="shared" si="4"/>
        <v>35.006399999999999</v>
      </c>
      <c r="C66" s="46">
        <v>35.006399999999999</v>
      </c>
      <c r="D66" s="46">
        <v>0</v>
      </c>
      <c r="E66" s="4" t="s">
        <v>51</v>
      </c>
      <c r="F66" s="4" t="s">
        <v>47</v>
      </c>
      <c r="G66" s="4" t="s">
        <v>5</v>
      </c>
      <c r="H66" s="27" t="s">
        <v>258</v>
      </c>
      <c r="I66" s="6">
        <v>300000</v>
      </c>
      <c r="J66" s="7">
        <v>0</v>
      </c>
      <c r="K66">
        <v>300000</v>
      </c>
      <c r="L66" s="28">
        <f t="shared" ref="L66:L74" si="5">I66/10000</f>
        <v>30</v>
      </c>
      <c r="M66" s="28">
        <f t="shared" ref="M66:M74" si="6">J66/10000</f>
        <v>0</v>
      </c>
      <c r="N66" s="28">
        <f t="shared" ref="N66:N74" si="7">K66/10000</f>
        <v>30</v>
      </c>
    </row>
    <row r="67" spans="1:14" ht="33.75">
      <c r="A67" s="26" t="s">
        <v>261</v>
      </c>
      <c r="B67" s="46">
        <f t="shared" si="4"/>
        <v>30</v>
      </c>
      <c r="C67" s="46">
        <v>0</v>
      </c>
      <c r="D67" s="46">
        <v>30</v>
      </c>
      <c r="E67" s="4" t="s">
        <v>25</v>
      </c>
      <c r="F67" s="4"/>
      <c r="G67" s="4"/>
      <c r="H67" s="27" t="s">
        <v>260</v>
      </c>
      <c r="I67" s="6">
        <v>150000</v>
      </c>
      <c r="J67" s="7">
        <v>0</v>
      </c>
      <c r="K67">
        <v>150000</v>
      </c>
      <c r="L67" s="28">
        <f t="shared" si="5"/>
        <v>15</v>
      </c>
      <c r="M67" s="28">
        <f t="shared" si="6"/>
        <v>0</v>
      </c>
      <c r="N67" s="28">
        <f t="shared" si="7"/>
        <v>15</v>
      </c>
    </row>
    <row r="68" spans="1:14" ht="22.5">
      <c r="A68" s="26" t="s">
        <v>263</v>
      </c>
      <c r="B68" s="46">
        <f t="shared" si="4"/>
        <v>15</v>
      </c>
      <c r="C68" s="46">
        <v>0</v>
      </c>
      <c r="D68" s="46">
        <v>15</v>
      </c>
      <c r="E68" s="4"/>
      <c r="F68" s="4" t="s">
        <v>11</v>
      </c>
      <c r="G68" s="4"/>
      <c r="H68" s="27" t="s">
        <v>262</v>
      </c>
      <c r="I68" s="6">
        <v>150000</v>
      </c>
      <c r="J68" s="7">
        <v>0</v>
      </c>
      <c r="K68">
        <v>150000</v>
      </c>
      <c r="L68" s="28">
        <f t="shared" si="5"/>
        <v>15</v>
      </c>
      <c r="M68" s="28">
        <f t="shared" si="6"/>
        <v>0</v>
      </c>
      <c r="N68" s="28">
        <f t="shared" si="7"/>
        <v>15</v>
      </c>
    </row>
    <row r="69" spans="1:14" ht="33.75">
      <c r="A69" s="26" t="s">
        <v>265</v>
      </c>
      <c r="B69" s="46">
        <f t="shared" si="4"/>
        <v>15</v>
      </c>
      <c r="C69" s="46">
        <v>0</v>
      </c>
      <c r="D69" s="46">
        <v>15</v>
      </c>
      <c r="E69" s="4" t="s">
        <v>52</v>
      </c>
      <c r="F69" s="4" t="s">
        <v>35</v>
      </c>
      <c r="G69" s="4" t="s">
        <v>7</v>
      </c>
      <c r="H69" s="27" t="s">
        <v>264</v>
      </c>
      <c r="I69" s="6">
        <v>150000</v>
      </c>
      <c r="J69" s="7">
        <v>0</v>
      </c>
      <c r="K69">
        <v>150000</v>
      </c>
      <c r="L69" s="28">
        <f t="shared" si="5"/>
        <v>15</v>
      </c>
      <c r="M69" s="28">
        <f t="shared" si="6"/>
        <v>0</v>
      </c>
      <c r="N69" s="28">
        <f t="shared" si="7"/>
        <v>15</v>
      </c>
    </row>
    <row r="70" spans="1:14" ht="33.75">
      <c r="A70" s="26" t="s">
        <v>267</v>
      </c>
      <c r="B70" s="46">
        <f t="shared" si="4"/>
        <v>15</v>
      </c>
      <c r="C70" s="46">
        <v>0</v>
      </c>
      <c r="D70" s="46">
        <v>15</v>
      </c>
      <c r="E70" s="4"/>
      <c r="F70" s="4" t="s">
        <v>14</v>
      </c>
      <c r="G70" s="4"/>
      <c r="H70" s="27" t="s">
        <v>266</v>
      </c>
      <c r="I70" s="6">
        <v>150000</v>
      </c>
      <c r="J70">
        <v>0</v>
      </c>
      <c r="K70">
        <v>150000</v>
      </c>
      <c r="L70" s="28">
        <f t="shared" si="5"/>
        <v>15</v>
      </c>
      <c r="M70" s="28">
        <f t="shared" si="6"/>
        <v>0</v>
      </c>
      <c r="N70" s="28">
        <f t="shared" si="7"/>
        <v>15</v>
      </c>
    </row>
    <row r="71" spans="1:14" ht="22.5">
      <c r="A71" s="26" t="s">
        <v>269</v>
      </c>
      <c r="B71" s="46">
        <f t="shared" ref="B71:B74" si="8">C71+D71</f>
        <v>15</v>
      </c>
      <c r="C71" s="46">
        <v>0</v>
      </c>
      <c r="D71" s="46">
        <v>15</v>
      </c>
      <c r="E71" s="4" t="s">
        <v>52</v>
      </c>
      <c r="F71" s="4" t="s">
        <v>40</v>
      </c>
      <c r="G71" s="4" t="s">
        <v>26</v>
      </c>
      <c r="H71" s="27" t="s">
        <v>268</v>
      </c>
      <c r="I71" s="6">
        <v>19000</v>
      </c>
      <c r="J71">
        <v>0</v>
      </c>
      <c r="K71">
        <v>19000</v>
      </c>
      <c r="L71" s="28">
        <f t="shared" si="5"/>
        <v>1.9</v>
      </c>
      <c r="M71" s="28">
        <f t="shared" si="6"/>
        <v>0</v>
      </c>
      <c r="N71" s="28">
        <f t="shared" si="7"/>
        <v>1.9</v>
      </c>
    </row>
    <row r="72" spans="1:14" ht="22.5">
      <c r="A72" s="26" t="s">
        <v>271</v>
      </c>
      <c r="B72" s="46">
        <f t="shared" si="8"/>
        <v>1.9</v>
      </c>
      <c r="C72" s="46">
        <v>0</v>
      </c>
      <c r="D72" s="46">
        <v>1.9</v>
      </c>
      <c r="E72" s="4" t="s">
        <v>27</v>
      </c>
      <c r="F72" s="4"/>
      <c r="G72" s="4"/>
      <c r="H72" s="27" t="s">
        <v>270</v>
      </c>
      <c r="I72" s="6">
        <v>19000</v>
      </c>
      <c r="J72">
        <v>0</v>
      </c>
      <c r="K72">
        <v>19000</v>
      </c>
      <c r="L72" s="28">
        <f t="shared" si="5"/>
        <v>1.9</v>
      </c>
      <c r="M72" s="28">
        <f t="shared" si="6"/>
        <v>0</v>
      </c>
      <c r="N72" s="28">
        <f t="shared" si="7"/>
        <v>1.9</v>
      </c>
    </row>
    <row r="73" spans="1:14" ht="22.5">
      <c r="A73" s="26" t="s">
        <v>273</v>
      </c>
      <c r="B73" s="46">
        <f t="shared" si="8"/>
        <v>1.9</v>
      </c>
      <c r="C73" s="46">
        <v>0</v>
      </c>
      <c r="D73" s="46">
        <v>1.9</v>
      </c>
      <c r="E73" s="4"/>
      <c r="F73" s="4" t="s">
        <v>7</v>
      </c>
      <c r="G73" s="4"/>
      <c r="H73" s="27" t="s">
        <v>272</v>
      </c>
      <c r="I73" s="6">
        <v>19000</v>
      </c>
      <c r="J73">
        <v>0</v>
      </c>
      <c r="K73">
        <v>19000</v>
      </c>
      <c r="L73" s="28">
        <f t="shared" si="5"/>
        <v>1.9</v>
      </c>
      <c r="M73" s="28">
        <f t="shared" si="6"/>
        <v>0</v>
      </c>
      <c r="N73" s="28">
        <f t="shared" si="7"/>
        <v>1.9</v>
      </c>
    </row>
    <row r="74" spans="1:14" ht="22.5">
      <c r="A74" s="26" t="s">
        <v>275</v>
      </c>
      <c r="B74" s="46">
        <f t="shared" si="8"/>
        <v>1.9</v>
      </c>
      <c r="C74" s="46">
        <v>0</v>
      </c>
      <c r="D74" s="46">
        <v>1.9</v>
      </c>
      <c r="E74" s="4" t="s">
        <v>53</v>
      </c>
      <c r="F74" s="4" t="s">
        <v>38</v>
      </c>
      <c r="G74" s="4" t="s">
        <v>5</v>
      </c>
      <c r="H74" s="27" t="s">
        <v>274</v>
      </c>
      <c r="I74" s="6">
        <v>19000</v>
      </c>
      <c r="L74" s="28">
        <f t="shared" si="5"/>
        <v>1.9</v>
      </c>
      <c r="M74" s="28">
        <f t="shared" si="6"/>
        <v>0</v>
      </c>
      <c r="N74" s="28">
        <f t="shared" si="7"/>
        <v>0</v>
      </c>
    </row>
  </sheetData>
  <mergeCells count="3">
    <mergeCell ref="B4:D4"/>
    <mergeCell ref="A4:A5"/>
    <mergeCell ref="A2:D2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4" workbookViewId="0">
      <selection activeCell="D18" sqref="D18"/>
    </sheetView>
  </sheetViews>
  <sheetFormatPr defaultRowHeight="11.25"/>
  <cols>
    <col min="1" max="1" width="15.83203125" style="29" customWidth="1"/>
    <col min="2" max="2" width="31.83203125" style="29" customWidth="1"/>
    <col min="3" max="3" width="21.1640625" style="29" customWidth="1"/>
    <col min="4" max="4" width="38" style="29" customWidth="1"/>
    <col min="5" max="5" width="38.83203125" style="31" customWidth="1"/>
    <col min="6" max="6" width="16.1640625" style="29" customWidth="1"/>
    <col min="7" max="16384" width="9.33203125" style="29"/>
  </cols>
  <sheetData>
    <row r="1" spans="1:5">
      <c r="E1" s="30" t="s">
        <v>278</v>
      </c>
    </row>
    <row r="2" spans="1:5" ht="22.5">
      <c r="A2" s="64" t="s">
        <v>279</v>
      </c>
      <c r="B2" s="64"/>
      <c r="C2" s="64"/>
      <c r="D2" s="64"/>
      <c r="E2" s="64"/>
    </row>
    <row r="4" spans="1:5" ht="12">
      <c r="A4" s="32" t="s">
        <v>280</v>
      </c>
      <c r="D4" s="33"/>
      <c r="E4" s="34" t="s">
        <v>281</v>
      </c>
    </row>
    <row r="5" spans="1:5">
      <c r="A5" s="65" t="s">
        <v>282</v>
      </c>
      <c r="B5" s="65" t="s">
        <v>283</v>
      </c>
      <c r="C5" s="65" t="s">
        <v>284</v>
      </c>
      <c r="D5" s="65" t="s">
        <v>285</v>
      </c>
      <c r="E5" s="66" t="s">
        <v>286</v>
      </c>
    </row>
    <row r="6" spans="1:5">
      <c r="A6" s="65"/>
      <c r="B6" s="65"/>
      <c r="C6" s="65"/>
      <c r="D6" s="65"/>
      <c r="E6" s="67"/>
    </row>
    <row r="7" spans="1:5" ht="11.25" customHeight="1">
      <c r="A7" s="65"/>
      <c r="B7" s="65"/>
      <c r="C7" s="65"/>
      <c r="D7" s="65"/>
      <c r="E7" s="68"/>
    </row>
    <row r="8" spans="1:5" ht="21" customHeight="1">
      <c r="A8" s="35" t="s">
        <v>1</v>
      </c>
      <c r="B8" s="36" t="s">
        <v>1</v>
      </c>
      <c r="C8" s="35" t="s">
        <v>1</v>
      </c>
      <c r="D8" s="36" t="s">
        <v>1</v>
      </c>
      <c r="E8" s="37">
        <v>1</v>
      </c>
    </row>
    <row r="9" spans="1:5" s="41" customFormat="1" ht="36" customHeight="1">
      <c r="A9" s="38"/>
      <c r="B9" s="39" t="s">
        <v>287</v>
      </c>
      <c r="C9" s="38"/>
      <c r="D9" s="39" t="s">
        <v>287</v>
      </c>
      <c r="E9" s="40">
        <f>E10+E20+E33</f>
        <v>1032.8800000000001</v>
      </c>
    </row>
    <row r="10" spans="1:5" s="41" customFormat="1" ht="36" customHeight="1">
      <c r="A10" s="42" t="s">
        <v>337</v>
      </c>
      <c r="B10" s="42" t="s">
        <v>338</v>
      </c>
      <c r="C10" s="42" t="s">
        <v>320</v>
      </c>
      <c r="D10" s="42" t="s">
        <v>288</v>
      </c>
      <c r="E10" s="40">
        <f>SUM(E11:E19)</f>
        <v>701.13</v>
      </c>
    </row>
    <row r="11" spans="1:5" s="41" customFormat="1" ht="36" customHeight="1">
      <c r="A11" s="42" t="s">
        <v>340</v>
      </c>
      <c r="B11" s="42" t="s">
        <v>341</v>
      </c>
      <c r="C11" s="42" t="s">
        <v>321</v>
      </c>
      <c r="D11" s="42" t="s">
        <v>289</v>
      </c>
      <c r="E11" s="40">
        <v>215.15</v>
      </c>
    </row>
    <row r="12" spans="1:5" s="41" customFormat="1" ht="36" customHeight="1">
      <c r="A12" s="42" t="s">
        <v>340</v>
      </c>
      <c r="B12" s="42" t="s">
        <v>341</v>
      </c>
      <c r="C12" s="42" t="s">
        <v>290</v>
      </c>
      <c r="D12" s="42" t="s">
        <v>291</v>
      </c>
      <c r="E12" s="40">
        <v>144.15</v>
      </c>
    </row>
    <row r="13" spans="1:5" s="41" customFormat="1" ht="36" customHeight="1">
      <c r="A13" s="42" t="s">
        <v>339</v>
      </c>
      <c r="B13" s="42" t="s">
        <v>341</v>
      </c>
      <c r="C13" s="42" t="s">
        <v>292</v>
      </c>
      <c r="D13" s="42" t="s">
        <v>293</v>
      </c>
      <c r="E13" s="40">
        <v>91.01</v>
      </c>
    </row>
    <row r="14" spans="1:5" s="41" customFormat="1" ht="36" customHeight="1">
      <c r="A14" s="42" t="s">
        <v>342</v>
      </c>
      <c r="B14" s="42" t="s">
        <v>343</v>
      </c>
      <c r="C14" s="42" t="s">
        <v>322</v>
      </c>
      <c r="D14" s="42" t="s">
        <v>294</v>
      </c>
      <c r="E14" s="40">
        <v>121.04</v>
      </c>
    </row>
    <row r="15" spans="1:5" s="41" customFormat="1" ht="36" customHeight="1">
      <c r="A15" s="42" t="s">
        <v>342</v>
      </c>
      <c r="B15" s="42" t="s">
        <v>343</v>
      </c>
      <c r="C15" s="42" t="s">
        <v>295</v>
      </c>
      <c r="D15" s="42" t="s">
        <v>296</v>
      </c>
      <c r="E15" s="40">
        <v>24.05</v>
      </c>
    </row>
    <row r="16" spans="1:5" s="41" customFormat="1" ht="36" customHeight="1">
      <c r="A16" s="42" t="s">
        <v>342</v>
      </c>
      <c r="B16" s="42" t="s">
        <v>343</v>
      </c>
      <c r="C16" s="42" t="s">
        <v>297</v>
      </c>
      <c r="D16" s="42" t="s">
        <v>298</v>
      </c>
      <c r="E16" s="40">
        <v>33.979999999999997</v>
      </c>
    </row>
    <row r="17" spans="1:6" s="41" customFormat="1" ht="36" customHeight="1">
      <c r="A17" s="42" t="s">
        <v>342</v>
      </c>
      <c r="B17" s="42" t="s">
        <v>343</v>
      </c>
      <c r="C17" s="42" t="s">
        <v>299</v>
      </c>
      <c r="D17" s="42" t="s">
        <v>300</v>
      </c>
      <c r="E17" s="40">
        <v>2.54</v>
      </c>
    </row>
    <row r="18" spans="1:6" s="41" customFormat="1" ht="36" customHeight="1">
      <c r="A18" s="42" t="s">
        <v>344</v>
      </c>
      <c r="B18" s="42" t="s">
        <v>301</v>
      </c>
      <c r="C18" s="42" t="s">
        <v>450</v>
      </c>
      <c r="D18" s="42" t="s">
        <v>451</v>
      </c>
      <c r="E18" s="40">
        <v>35.01</v>
      </c>
    </row>
    <row r="19" spans="1:6" s="41" customFormat="1" ht="36" customHeight="1">
      <c r="A19" s="42" t="s">
        <v>344</v>
      </c>
      <c r="B19" s="42" t="s">
        <v>301</v>
      </c>
      <c r="C19" s="42" t="s">
        <v>323</v>
      </c>
      <c r="D19" s="42" t="s">
        <v>301</v>
      </c>
      <c r="E19" s="40">
        <v>34.200000000000003</v>
      </c>
    </row>
    <row r="20" spans="1:6" s="41" customFormat="1" ht="36" customHeight="1">
      <c r="A20" s="42" t="s">
        <v>346</v>
      </c>
      <c r="B20" s="42" t="s">
        <v>345</v>
      </c>
      <c r="C20" s="42" t="s">
        <v>324</v>
      </c>
      <c r="D20" s="42" t="s">
        <v>302</v>
      </c>
      <c r="E20" s="40">
        <f>SUM(E21:E32)</f>
        <v>97.4</v>
      </c>
    </row>
    <row r="21" spans="1:6" s="41" customFormat="1" ht="36" customHeight="1">
      <c r="A21" s="42" t="s">
        <v>348</v>
      </c>
      <c r="B21" s="42" t="s">
        <v>350</v>
      </c>
      <c r="C21" s="42" t="s">
        <v>325</v>
      </c>
      <c r="D21" s="42" t="s">
        <v>303</v>
      </c>
      <c r="E21" s="40">
        <v>8.6999999999999993</v>
      </c>
    </row>
    <row r="22" spans="1:6" s="41" customFormat="1" ht="36" customHeight="1">
      <c r="A22" s="42" t="s">
        <v>349</v>
      </c>
      <c r="B22" s="42" t="s">
        <v>350</v>
      </c>
      <c r="C22" s="42" t="s">
        <v>304</v>
      </c>
      <c r="D22" s="42" t="s">
        <v>305</v>
      </c>
      <c r="E22" s="40">
        <v>1.5</v>
      </c>
    </row>
    <row r="23" spans="1:6" s="41" customFormat="1" ht="36" customHeight="1">
      <c r="A23" s="42" t="s">
        <v>347</v>
      </c>
      <c r="B23" s="42" t="s">
        <v>350</v>
      </c>
      <c r="C23" s="42" t="s">
        <v>326</v>
      </c>
      <c r="D23" s="42" t="s">
        <v>306</v>
      </c>
      <c r="E23" s="40">
        <v>0.2</v>
      </c>
    </row>
    <row r="24" spans="1:6" s="41" customFormat="1" ht="36" customHeight="1">
      <c r="A24" s="42" t="s">
        <v>347</v>
      </c>
      <c r="B24" s="42" t="s">
        <v>350</v>
      </c>
      <c r="C24" s="42" t="s">
        <v>307</v>
      </c>
      <c r="D24" s="42" t="s">
        <v>308</v>
      </c>
      <c r="E24" s="40">
        <v>2</v>
      </c>
    </row>
    <row r="25" spans="1:6" s="41" customFormat="1" ht="36" customHeight="1">
      <c r="A25" s="42" t="s">
        <v>347</v>
      </c>
      <c r="B25" s="42" t="s">
        <v>350</v>
      </c>
      <c r="C25" s="42" t="s">
        <v>309</v>
      </c>
      <c r="D25" s="42" t="s">
        <v>310</v>
      </c>
      <c r="E25" s="40">
        <v>3</v>
      </c>
      <c r="F25" s="29"/>
    </row>
    <row r="26" spans="1:6" s="41" customFormat="1" ht="36" customHeight="1">
      <c r="A26" s="42" t="s">
        <v>347</v>
      </c>
      <c r="B26" s="42" t="s">
        <v>350</v>
      </c>
      <c r="C26" s="42" t="s">
        <v>327</v>
      </c>
      <c r="D26" s="42" t="s">
        <v>311</v>
      </c>
      <c r="E26" s="40">
        <v>3.35</v>
      </c>
      <c r="F26" s="29"/>
    </row>
    <row r="27" spans="1:6" s="41" customFormat="1" ht="36" customHeight="1">
      <c r="A27" s="42" t="s">
        <v>347</v>
      </c>
      <c r="B27" s="42" t="s">
        <v>350</v>
      </c>
      <c r="C27" s="42" t="s">
        <v>328</v>
      </c>
      <c r="D27" s="42" t="s">
        <v>312</v>
      </c>
      <c r="E27" s="40">
        <v>5.66</v>
      </c>
      <c r="F27" s="29"/>
    </row>
    <row r="28" spans="1:6" s="41" customFormat="1" ht="36" customHeight="1">
      <c r="A28" s="42" t="s">
        <v>347</v>
      </c>
      <c r="B28" s="42" t="s">
        <v>350</v>
      </c>
      <c r="C28" s="42" t="s">
        <v>329</v>
      </c>
      <c r="D28" s="42" t="s">
        <v>313</v>
      </c>
      <c r="E28" s="40">
        <v>3.96</v>
      </c>
      <c r="F28" s="29"/>
    </row>
    <row r="29" spans="1:6" s="41" customFormat="1" ht="36" customHeight="1">
      <c r="A29" s="42" t="s">
        <v>347</v>
      </c>
      <c r="B29" s="42" t="s">
        <v>350</v>
      </c>
      <c r="C29" s="42" t="s">
        <v>330</v>
      </c>
      <c r="D29" s="42" t="s">
        <v>314</v>
      </c>
      <c r="E29" s="40">
        <v>10</v>
      </c>
      <c r="F29" s="29"/>
    </row>
    <row r="30" spans="1:6" s="41" customFormat="1" ht="36" customHeight="1">
      <c r="A30" s="42" t="s">
        <v>351</v>
      </c>
      <c r="B30" s="42" t="s">
        <v>315</v>
      </c>
      <c r="C30" s="42" t="s">
        <v>331</v>
      </c>
      <c r="D30" s="42" t="s">
        <v>315</v>
      </c>
      <c r="E30" s="40">
        <v>11.93</v>
      </c>
      <c r="F30" s="29"/>
    </row>
    <row r="31" spans="1:6" s="41" customFormat="1" ht="36" customHeight="1">
      <c r="A31" s="42" t="s">
        <v>352</v>
      </c>
      <c r="B31" s="42" t="s">
        <v>353</v>
      </c>
      <c r="C31" s="42" t="s">
        <v>332</v>
      </c>
      <c r="D31" s="42" t="s">
        <v>354</v>
      </c>
      <c r="E31" s="40">
        <v>10.79</v>
      </c>
      <c r="F31" s="29"/>
    </row>
    <row r="32" spans="1:6" s="41" customFormat="1" ht="36" customHeight="1">
      <c r="A32" s="42" t="s">
        <v>355</v>
      </c>
      <c r="B32" s="42" t="s">
        <v>350</v>
      </c>
      <c r="C32" s="42" t="s">
        <v>333</v>
      </c>
      <c r="D32" s="42" t="s">
        <v>316</v>
      </c>
      <c r="E32" s="40">
        <v>36.31</v>
      </c>
      <c r="F32" s="29"/>
    </row>
    <row r="33" spans="1:6" s="41" customFormat="1" ht="36" customHeight="1">
      <c r="A33" s="42" t="s">
        <v>356</v>
      </c>
      <c r="B33" s="42" t="s">
        <v>317</v>
      </c>
      <c r="C33" s="42" t="s">
        <v>334</v>
      </c>
      <c r="D33" s="42" t="s">
        <v>317</v>
      </c>
      <c r="E33" s="40">
        <f>SUM(E34:E35)</f>
        <v>234.35000000000002</v>
      </c>
      <c r="F33" s="29"/>
    </row>
    <row r="34" spans="1:6" s="41" customFormat="1" ht="36" customHeight="1">
      <c r="A34" s="42" t="s">
        <v>357</v>
      </c>
      <c r="B34" s="42" t="s">
        <v>358</v>
      </c>
      <c r="C34" s="42" t="s">
        <v>335</v>
      </c>
      <c r="D34" s="42" t="s">
        <v>318</v>
      </c>
      <c r="E34" s="40">
        <v>69.36</v>
      </c>
      <c r="F34" s="29"/>
    </row>
    <row r="35" spans="1:6" s="41" customFormat="1" ht="36" customHeight="1">
      <c r="A35" s="42" t="s">
        <v>357</v>
      </c>
      <c r="B35" s="42" t="s">
        <v>358</v>
      </c>
      <c r="C35" s="42" t="s">
        <v>336</v>
      </c>
      <c r="D35" s="42" t="s">
        <v>319</v>
      </c>
      <c r="E35" s="40">
        <v>164.99</v>
      </c>
      <c r="F35" s="29"/>
    </row>
  </sheetData>
  <mergeCells count="6">
    <mergeCell ref="A2:E2"/>
    <mergeCell ref="A5:A7"/>
    <mergeCell ref="B5:B7"/>
    <mergeCell ref="C5:C7"/>
    <mergeCell ref="D5:D7"/>
    <mergeCell ref="E5:E7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2" sqref="B22"/>
    </sheetView>
  </sheetViews>
  <sheetFormatPr defaultRowHeight="11.25"/>
  <cols>
    <col min="1" max="1" width="15.83203125" style="29" customWidth="1"/>
    <col min="2" max="2" width="31.83203125" style="29" customWidth="1"/>
    <col min="3" max="3" width="21.1640625" style="29" customWidth="1"/>
    <col min="4" max="4" width="38" style="29" customWidth="1"/>
    <col min="5" max="5" width="38.83203125" style="31" customWidth="1"/>
    <col min="6" max="6" width="16.1640625" style="29" customWidth="1"/>
    <col min="7" max="16384" width="9.33203125" style="29"/>
  </cols>
  <sheetData>
    <row r="1" spans="1:5">
      <c r="E1" s="30" t="s">
        <v>381</v>
      </c>
    </row>
    <row r="2" spans="1:5" ht="22.5">
      <c r="A2" s="64" t="s">
        <v>359</v>
      </c>
      <c r="B2" s="64"/>
      <c r="C2" s="64"/>
      <c r="D2" s="64"/>
      <c r="E2" s="64"/>
    </row>
    <row r="4" spans="1:5" ht="12">
      <c r="A4" s="32" t="s">
        <v>280</v>
      </c>
      <c r="D4" s="33"/>
      <c r="E4" s="34" t="s">
        <v>75</v>
      </c>
    </row>
    <row r="5" spans="1:5">
      <c r="A5" s="65" t="s">
        <v>282</v>
      </c>
      <c r="B5" s="65" t="s">
        <v>283</v>
      </c>
      <c r="C5" s="65" t="s">
        <v>284</v>
      </c>
      <c r="D5" s="65" t="s">
        <v>285</v>
      </c>
      <c r="E5" s="66" t="s">
        <v>286</v>
      </c>
    </row>
    <row r="6" spans="1:5">
      <c r="A6" s="65"/>
      <c r="B6" s="65"/>
      <c r="C6" s="65"/>
      <c r="D6" s="65"/>
      <c r="E6" s="67"/>
    </row>
    <row r="7" spans="1:5" ht="11.25" customHeight="1">
      <c r="A7" s="65"/>
      <c r="B7" s="65"/>
      <c r="C7" s="65"/>
      <c r="D7" s="65"/>
      <c r="E7" s="68"/>
    </row>
    <row r="8" spans="1:5" ht="21" customHeight="1">
      <c r="A8" s="35" t="s">
        <v>1</v>
      </c>
      <c r="B8" s="36" t="s">
        <v>1</v>
      </c>
      <c r="C8" s="35" t="s">
        <v>1</v>
      </c>
      <c r="D8" s="36" t="s">
        <v>1</v>
      </c>
      <c r="E8" s="37">
        <v>1</v>
      </c>
    </row>
    <row r="9" spans="1:5" s="41" customFormat="1" ht="36" customHeight="1">
      <c r="A9" s="38"/>
      <c r="B9" s="39" t="s">
        <v>287</v>
      </c>
      <c r="C9" s="38"/>
      <c r="D9" s="39" t="s">
        <v>287</v>
      </c>
      <c r="E9" s="40">
        <f>E10+E16+E20+E18+E22</f>
        <v>19424.850000000002</v>
      </c>
    </row>
    <row r="10" spans="1:5" s="41" customFormat="1" ht="36" customHeight="1">
      <c r="A10" s="47" t="s">
        <v>346</v>
      </c>
      <c r="B10" s="47" t="s">
        <v>345</v>
      </c>
      <c r="C10" s="47" t="s">
        <v>324</v>
      </c>
      <c r="D10" s="47" t="s">
        <v>302</v>
      </c>
      <c r="E10" s="40">
        <f>SUM(E11:E15)</f>
        <v>867.70999999999992</v>
      </c>
    </row>
    <row r="11" spans="1:5" s="41" customFormat="1" ht="36" customHeight="1">
      <c r="A11" s="47" t="s">
        <v>348</v>
      </c>
      <c r="B11" s="47" t="s">
        <v>350</v>
      </c>
      <c r="C11" s="47" t="s">
        <v>325</v>
      </c>
      <c r="D11" s="47" t="s">
        <v>303</v>
      </c>
      <c r="E11" s="40">
        <v>595.5</v>
      </c>
    </row>
    <row r="12" spans="1:5" s="41" customFormat="1" ht="36" customHeight="1">
      <c r="A12" s="47" t="s">
        <v>347</v>
      </c>
      <c r="B12" s="47" t="s">
        <v>350</v>
      </c>
      <c r="C12" s="47" t="s">
        <v>326</v>
      </c>
      <c r="D12" s="47" t="s">
        <v>306</v>
      </c>
      <c r="E12" s="40">
        <v>0.8</v>
      </c>
    </row>
    <row r="13" spans="1:5" s="41" customFormat="1" ht="36" customHeight="1">
      <c r="A13" s="47" t="s">
        <v>347</v>
      </c>
      <c r="B13" s="47" t="s">
        <v>350</v>
      </c>
      <c r="C13" s="47" t="s">
        <v>330</v>
      </c>
      <c r="D13" s="47" t="s">
        <v>314</v>
      </c>
      <c r="E13" s="40">
        <v>35.4</v>
      </c>
    </row>
    <row r="14" spans="1:5" s="41" customFormat="1" ht="36" customHeight="1">
      <c r="A14" s="47" t="s">
        <v>348</v>
      </c>
      <c r="B14" s="47" t="s">
        <v>350</v>
      </c>
      <c r="C14" s="47" t="s">
        <v>333</v>
      </c>
      <c r="D14" s="47" t="s">
        <v>316</v>
      </c>
      <c r="E14" s="40">
        <v>1.29</v>
      </c>
    </row>
    <row r="15" spans="1:5" s="41" customFormat="1" ht="36" customHeight="1">
      <c r="A15" s="47" t="s">
        <v>347</v>
      </c>
      <c r="B15" s="47" t="s">
        <v>350</v>
      </c>
      <c r="C15" s="47" t="s">
        <v>380</v>
      </c>
      <c r="D15" s="47" t="s">
        <v>365</v>
      </c>
      <c r="E15" s="40">
        <v>234.72</v>
      </c>
    </row>
    <row r="16" spans="1:5" s="41" customFormat="1" ht="36" customHeight="1">
      <c r="A16" s="47" t="s">
        <v>356</v>
      </c>
      <c r="B16" s="47" t="s">
        <v>317</v>
      </c>
      <c r="C16" s="47" t="s">
        <v>334</v>
      </c>
      <c r="D16" s="47" t="s">
        <v>317</v>
      </c>
      <c r="E16" s="40">
        <f>SUM(E17:E17)</f>
        <v>133.82</v>
      </c>
    </row>
    <row r="17" spans="1:6" s="41" customFormat="1" ht="36" customHeight="1">
      <c r="A17" s="47" t="s">
        <v>357</v>
      </c>
      <c r="B17" s="47" t="s">
        <v>358</v>
      </c>
      <c r="C17" s="47" t="s">
        <v>336</v>
      </c>
      <c r="D17" s="47" t="s">
        <v>319</v>
      </c>
      <c r="E17" s="40">
        <v>133.82</v>
      </c>
      <c r="F17" s="29"/>
    </row>
    <row r="18" spans="1:6" s="41" customFormat="1" ht="36" customHeight="1">
      <c r="A18" s="47">
        <v>505</v>
      </c>
      <c r="B18" s="47" t="s">
        <v>366</v>
      </c>
      <c r="C18" s="47">
        <v>304</v>
      </c>
      <c r="D18" s="47" t="s">
        <v>370</v>
      </c>
      <c r="E18" s="40">
        <v>17711.18</v>
      </c>
      <c r="F18" s="29"/>
    </row>
    <row r="19" spans="1:6" s="41" customFormat="1" ht="36" customHeight="1">
      <c r="A19" s="47">
        <v>50599</v>
      </c>
      <c r="B19" s="47" t="s">
        <v>367</v>
      </c>
      <c r="C19" s="47">
        <v>30401</v>
      </c>
      <c r="D19" s="47" t="s">
        <v>370</v>
      </c>
      <c r="E19" s="40">
        <v>17711.18</v>
      </c>
      <c r="F19" s="29"/>
    </row>
    <row r="20" spans="1:6" s="41" customFormat="1" ht="36" customHeight="1">
      <c r="A20" s="47">
        <v>504</v>
      </c>
      <c r="B20" s="47" t="s">
        <v>369</v>
      </c>
      <c r="C20" s="47">
        <v>310</v>
      </c>
      <c r="D20" s="47" t="s">
        <v>371</v>
      </c>
      <c r="E20" s="40">
        <v>710.24</v>
      </c>
      <c r="F20" s="29"/>
    </row>
    <row r="21" spans="1:6" s="41" customFormat="1" ht="36" customHeight="1">
      <c r="A21" s="47">
        <v>50499</v>
      </c>
      <c r="B21" s="47" t="s">
        <v>28</v>
      </c>
      <c r="C21" s="47">
        <v>31099</v>
      </c>
      <c r="D21" s="47" t="s">
        <v>372</v>
      </c>
      <c r="E21" s="40">
        <v>710.24</v>
      </c>
      <c r="F21" s="29"/>
    </row>
    <row r="22" spans="1:6" s="41" customFormat="1" ht="36" customHeight="1">
      <c r="A22" s="47" t="s">
        <v>375</v>
      </c>
      <c r="B22" s="47" t="s">
        <v>376</v>
      </c>
      <c r="C22" s="47" t="s">
        <v>378</v>
      </c>
      <c r="D22" s="47" t="s">
        <v>373</v>
      </c>
      <c r="E22" s="40">
        <v>1.9</v>
      </c>
      <c r="F22" s="29"/>
    </row>
    <row r="23" spans="1:6" s="41" customFormat="1" ht="36" customHeight="1">
      <c r="A23" s="47" t="s">
        <v>377</v>
      </c>
      <c r="B23" s="47" t="s">
        <v>376</v>
      </c>
      <c r="C23" s="47" t="s">
        <v>379</v>
      </c>
      <c r="D23" s="47" t="s">
        <v>374</v>
      </c>
      <c r="E23" s="40">
        <v>1.9</v>
      </c>
      <c r="F23" s="29"/>
    </row>
  </sheetData>
  <mergeCells count="6">
    <mergeCell ref="A2:E2"/>
    <mergeCell ref="A5:A7"/>
    <mergeCell ref="B5:B7"/>
    <mergeCell ref="C5:C7"/>
    <mergeCell ref="D5:D7"/>
    <mergeCell ref="E5:E7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5" sqref="B5:B11"/>
    </sheetView>
  </sheetViews>
  <sheetFormatPr defaultRowHeight="11.25"/>
  <cols>
    <col min="1" max="2" width="55.1640625" customWidth="1"/>
  </cols>
  <sheetData>
    <row r="1" spans="1:2" s="8" customFormat="1" ht="17.25" customHeight="1">
      <c r="B1" s="18" t="s">
        <v>398</v>
      </c>
    </row>
    <row r="2" spans="1:2" s="8" customFormat="1" ht="20.25">
      <c r="A2" s="69" t="s">
        <v>397</v>
      </c>
      <c r="B2" s="69"/>
    </row>
    <row r="3" spans="1:2" ht="28.5" customHeight="1">
      <c r="A3" s="14" t="s">
        <v>395</v>
      </c>
      <c r="B3" s="48" t="s">
        <v>396</v>
      </c>
    </row>
    <row r="4" spans="1:2" ht="28.5" customHeight="1">
      <c r="A4" s="43" t="s">
        <v>387</v>
      </c>
      <c r="B4" s="43" t="s">
        <v>399</v>
      </c>
    </row>
    <row r="5" spans="1:2" ht="28.5" customHeight="1">
      <c r="A5" s="49" t="s">
        <v>388</v>
      </c>
      <c r="B5" s="43">
        <v>1032.8800000000001</v>
      </c>
    </row>
    <row r="6" spans="1:2" ht="28.5" customHeight="1">
      <c r="A6" s="49" t="s">
        <v>389</v>
      </c>
      <c r="B6" s="43">
        <v>22.72</v>
      </c>
    </row>
    <row r="7" spans="1:2" ht="28.5" customHeight="1">
      <c r="A7" s="49" t="s">
        <v>390</v>
      </c>
      <c r="B7" s="43"/>
    </row>
    <row r="8" spans="1:2" ht="28.5" customHeight="1">
      <c r="A8" s="49" t="s">
        <v>391</v>
      </c>
      <c r="B8" s="43">
        <v>10.79</v>
      </c>
    </row>
    <row r="9" spans="1:2" ht="28.5" customHeight="1">
      <c r="A9" s="49" t="s">
        <v>392</v>
      </c>
      <c r="B9" s="43"/>
    </row>
    <row r="10" spans="1:2" ht="28.5" customHeight="1">
      <c r="A10" s="49" t="s">
        <v>393</v>
      </c>
      <c r="B10" s="43">
        <v>10.79</v>
      </c>
    </row>
    <row r="11" spans="1:2" ht="28.5" customHeight="1">
      <c r="A11" s="49" t="s">
        <v>394</v>
      </c>
      <c r="B11" s="43">
        <v>11.93</v>
      </c>
    </row>
  </sheetData>
  <mergeCells count="1">
    <mergeCell ref="A2:B2"/>
  </mergeCells>
  <phoneticPr fontId="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1" sqref="D1"/>
    </sheetView>
  </sheetViews>
  <sheetFormatPr defaultRowHeight="11.25"/>
  <cols>
    <col min="1" max="1" width="34.6640625" style="25" customWidth="1"/>
    <col min="2" max="2" width="19" customWidth="1"/>
    <col min="3" max="3" width="30.1640625" customWidth="1"/>
    <col min="4" max="4" width="30.6640625" customWidth="1"/>
  </cols>
  <sheetData>
    <row r="1" spans="1:4" s="8" customFormat="1">
      <c r="A1" s="25"/>
      <c r="D1" s="18" t="s">
        <v>406</v>
      </c>
    </row>
    <row r="2" spans="1:4" s="8" customFormat="1" ht="25.5">
      <c r="A2" s="70" t="s">
        <v>405</v>
      </c>
      <c r="B2" s="70"/>
      <c r="C2" s="70"/>
      <c r="D2" s="70"/>
    </row>
    <row r="3" spans="1:4" s="50" customFormat="1" ht="24.75" customHeight="1">
      <c r="A3" s="52" t="s">
        <v>395</v>
      </c>
      <c r="D3" s="51" t="s">
        <v>396</v>
      </c>
    </row>
    <row r="4" spans="1:4" s="14" customFormat="1" ht="35.25" customHeight="1">
      <c r="A4" s="63" t="s">
        <v>400</v>
      </c>
      <c r="B4" s="60" t="s">
        <v>404</v>
      </c>
      <c r="C4" s="60"/>
      <c r="D4" s="60"/>
    </row>
    <row r="5" spans="1:4" s="14" customFormat="1" ht="35.25" customHeight="1">
      <c r="A5" s="63"/>
      <c r="B5" s="43" t="s">
        <v>401</v>
      </c>
      <c r="C5" s="43" t="s">
        <v>402</v>
      </c>
      <c r="D5" s="43" t="s">
        <v>403</v>
      </c>
    </row>
    <row r="6" spans="1:4" s="14" customFormat="1" ht="35.25" customHeight="1">
      <c r="A6" s="44" t="s">
        <v>407</v>
      </c>
      <c r="B6" s="43">
        <v>1648.04</v>
      </c>
      <c r="C6" s="43"/>
      <c r="D6" s="43">
        <v>1648.04</v>
      </c>
    </row>
    <row r="7" spans="1:4" s="14" customFormat="1" ht="73.5" customHeight="1">
      <c r="A7" s="44" t="s">
        <v>408</v>
      </c>
      <c r="B7" s="43">
        <v>1648.04</v>
      </c>
      <c r="C7" s="43"/>
      <c r="D7" s="43">
        <v>1648.04</v>
      </c>
    </row>
    <row r="8" spans="1:4" s="14" customFormat="1" ht="49.5" customHeight="1">
      <c r="A8" s="44" t="s">
        <v>409</v>
      </c>
      <c r="B8" s="43">
        <v>1498.04</v>
      </c>
      <c r="C8" s="43"/>
      <c r="D8" s="43">
        <v>1498.04</v>
      </c>
    </row>
    <row r="9" spans="1:4" s="14" customFormat="1" ht="64.5" customHeight="1">
      <c r="A9" s="44" t="s">
        <v>410</v>
      </c>
      <c r="B9" s="43">
        <v>150</v>
      </c>
      <c r="C9" s="43"/>
      <c r="D9" s="43">
        <v>150</v>
      </c>
    </row>
  </sheetData>
  <mergeCells count="3">
    <mergeCell ref="B4:D4"/>
    <mergeCell ref="A4:A5"/>
    <mergeCell ref="A2:D2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收支总体情况表</vt:lpstr>
      <vt:lpstr>收入总体情况表</vt:lpstr>
      <vt:lpstr>支出总体情况表</vt:lpstr>
      <vt:lpstr>财政拨款收支总体情况表</vt:lpstr>
      <vt:lpstr>一般公共预算支出情况表</vt:lpstr>
      <vt:lpstr>一般公共预算基本支出情况表</vt:lpstr>
      <vt:lpstr>一般公共预算项目支出情况表</vt:lpstr>
      <vt:lpstr>一般公共预算安排的行政经费及“三公”经费预算表</vt:lpstr>
      <vt:lpstr>2017年政府性基金预算支出情况表</vt:lpstr>
      <vt:lpstr>2017年部门预算基本支出预算表</vt:lpstr>
      <vt:lpstr>2017年部门预算项目支出及其他支出预算表</vt:lpstr>
      <vt:lpstr>收支总体情况表!Print_Area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伍敏怡</cp:lastModifiedBy>
  <cp:lastPrinted>2017-05-23T06:42:04Z</cp:lastPrinted>
  <dcterms:created xsi:type="dcterms:W3CDTF">2016-10-12T13:08:10Z</dcterms:created>
  <dcterms:modified xsi:type="dcterms:W3CDTF">2018-03-30T01:50:52Z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400018</vt:i4>
  </property>
</Properties>
</file>