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670" windowWidth="22440" windowHeight="8400" tabRatio="827" activeTab="0"/>
  </bookViews>
  <sheets>
    <sheet name="按责任单位" sheetId="1" r:id="rId1"/>
  </sheets>
  <definedNames>
    <definedName name="_xlnm.Print_Area" localSheetId="0">'按责任单位'!$A$1:$R$47</definedName>
    <definedName name="_xlnm.Print_Titles" localSheetId="0">'按责任单位'!$1:$4</definedName>
  </definedNames>
  <calcPr fullCalcOnLoad="1"/>
</workbook>
</file>

<file path=xl/sharedStrings.xml><?xml version="1.0" encoding="utf-8"?>
<sst xmlns="http://schemas.openxmlformats.org/spreadsheetml/2006/main" count="333" uniqueCount="246">
  <si>
    <t xml:space="preserve">单位：万元 </t>
  </si>
  <si>
    <t>序号</t>
  </si>
  <si>
    <t>项目名称</t>
  </si>
  <si>
    <t>建设内容及规模</t>
  </si>
  <si>
    <t>建设起止年限</t>
  </si>
  <si>
    <t>总投资</t>
  </si>
  <si>
    <t>责任单位</t>
  </si>
  <si>
    <t>备注</t>
  </si>
  <si>
    <t>开工时间（或拟开工时间）</t>
  </si>
  <si>
    <t>2017-2019</t>
  </si>
  <si>
    <t>2012年起</t>
  </si>
  <si>
    <t>2016-2020</t>
  </si>
  <si>
    <t>2018-2020</t>
  </si>
  <si>
    <t>2017-2020</t>
  </si>
  <si>
    <t>2018-2021</t>
  </si>
  <si>
    <t>2018-2019</t>
  </si>
  <si>
    <t>已开工</t>
  </si>
  <si>
    <t>七</t>
  </si>
  <si>
    <t>恩平市（42项）</t>
  </si>
  <si>
    <t>与时间进度相比（%）</t>
  </si>
  <si>
    <t>土地情况</t>
  </si>
  <si>
    <t>项目进展情况</t>
  </si>
  <si>
    <t>主要存在问题或未能达到时间进度的原因</t>
  </si>
  <si>
    <t>解决措施</t>
  </si>
  <si>
    <t>月份</t>
  </si>
  <si>
    <t>已落实资金情况</t>
  </si>
  <si>
    <t>桥长275.04米，宽12米。</t>
  </si>
  <si>
    <t>乡道Y558杨金线杨桥至金贵段及金贵水闸桥等5座桥梁改建工程</t>
  </si>
  <si>
    <t>2019-2020</t>
  </si>
  <si>
    <t>恩平市：建设30公里。</t>
  </si>
  <si>
    <t>2019-2021</t>
  </si>
  <si>
    <t>广东艾普升智能装备有限公司智能自动化设备生产项目</t>
  </si>
  <si>
    <t>第一期建设三条浮法玻璃生产线，预计建成后年产值约18亿元；第二期进行玻璃深加工产业建设。</t>
  </si>
  <si>
    <t>2019-2022</t>
  </si>
  <si>
    <t>广东金羚智能电器有限公司智能化电器生产项目</t>
  </si>
  <si>
    <t>建设生产车间以及附属设施，建筑面积41350平方米，年产智能家用通风设备500万台。</t>
  </si>
  <si>
    <t>广东稳力精密制造有限公司气动工具生产项目</t>
  </si>
  <si>
    <t>江门市雄力实业有限公司五金家电配件等生产项目</t>
  </si>
  <si>
    <t>江门市科本空调设备有限公司空调设备及配件生产项目</t>
  </si>
  <si>
    <t>恩平市美笛声智能科技有限公司调音台等生产项目</t>
  </si>
  <si>
    <t>广东江声音响科技有限公司音响配件生产项目</t>
  </si>
  <si>
    <t>广东科美斯农业设备有限公司制冷保鲜设备生产项目</t>
  </si>
  <si>
    <t>恩平市捷兴电器有限公司小家电、五金塑胶制品生产项目</t>
  </si>
  <si>
    <t>旅游设施建设，总建筑面积约235万平方米。</t>
  </si>
  <si>
    <t>2018年起</t>
  </si>
  <si>
    <t>泉林黄金小镇</t>
  </si>
  <si>
    <t>总建筑面积3669平方米，新建仓储车间、预处理车间、液废储存间，漏液收集池、固废池、地面防渗、漏液收集池防渗等。</t>
  </si>
  <si>
    <t>恩平市中小学校舍基础设施建设</t>
  </si>
  <si>
    <t>总建筑面积13428平方米，包括中等职业技术学校学生宿舍、方寿林中小学综合实践基地、东安小学教学楼。</t>
  </si>
  <si>
    <t>2016-2019</t>
  </si>
  <si>
    <t>综合楼建筑面积21181.01平方米、住院楼建筑面积10750.37平方米。</t>
  </si>
  <si>
    <t>占地面积28.524亩，建筑面积图书馆约8000平方米呢，博物馆约4000平方米。</t>
  </si>
  <si>
    <t>前期工作</t>
  </si>
  <si>
    <t>江门市城管局统筹。</t>
  </si>
  <si>
    <t>江门市农业农村局统筹。</t>
  </si>
  <si>
    <t>交通运输局</t>
  </si>
  <si>
    <t>恩平中心城区飞马大桥及沿江路（恩平大桥至碧涛苑段）改建PPP项目</t>
  </si>
  <si>
    <r>
      <rPr>
        <b/>
        <sz val="11"/>
        <rFont val="宋体"/>
        <family val="0"/>
      </rPr>
      <t>飞马大桥：</t>
    </r>
    <r>
      <rPr>
        <sz val="11"/>
        <rFont val="宋体"/>
        <family val="0"/>
      </rPr>
      <t xml:space="preserve">全长360米，桥梁长度242.1米，桥宽32米，双向6车道。
</t>
    </r>
    <r>
      <rPr>
        <b/>
        <sz val="11"/>
        <rFont val="宋体"/>
        <family val="0"/>
      </rPr>
      <t>沿江路：</t>
    </r>
    <r>
      <rPr>
        <sz val="11"/>
        <rFont val="宋体"/>
        <family val="0"/>
      </rPr>
      <t>全长2156.4米，道路宽度14-24米。</t>
    </r>
  </si>
  <si>
    <t>城管局</t>
  </si>
  <si>
    <t>恩平市盈进染织有限公司生产针织制品厂房和附属设施建设项目</t>
  </si>
  <si>
    <t>总建筑面积11万平方米，年产针织制品6720吨等。</t>
  </si>
  <si>
    <t>君堂镇</t>
  </si>
  <si>
    <t>总建筑面积1万平方米，年产汽车动力转向器总成10万套、制动器总成和减震器5万套。</t>
  </si>
  <si>
    <t>2018-2020</t>
  </si>
  <si>
    <t>恩城街道办</t>
  </si>
  <si>
    <t>进行厂房和配套设施建设，生产智能自动化设备及控制系统、铸铁件、精密零件、精密五金塑胶模具、钣金。</t>
  </si>
  <si>
    <t>恩平园区</t>
  </si>
  <si>
    <t>江门市华尔润玻璃搬迁改造项目</t>
  </si>
  <si>
    <t>横陂镇</t>
  </si>
  <si>
    <t>江门市兆晖电器科技有限公司家用厨电生产项目</t>
  </si>
  <si>
    <t>建设生产车间以及附属设施，建筑面积65350平方米，年产搅拌机、打蛋机、揉面机、榨汁机，碎肉机等厨房小家电300万套。</t>
  </si>
  <si>
    <t>10月份</t>
  </si>
  <si>
    <t>总建筑面积1.27万平方米，年产粉末五金铁基系列机型件1200吨，粉末五金铜基系列机型件200吨。</t>
  </si>
  <si>
    <t>恩平园区</t>
  </si>
  <si>
    <t>总建筑面积1.08万平方米，配置生产设备；年产气动工具30万套。</t>
  </si>
  <si>
    <t>总建筑面积2.5万平方米，年产五金家电配件、车床件和冲压件等1.2万吨。</t>
  </si>
  <si>
    <t>总建筑面积2.43万平方米，年产空调设备100万套。</t>
  </si>
  <si>
    <t>总建筑面积2.3万平方米，年产调音台5000台，功放机5000台，声卡10000台，话放、耳放5000台。</t>
  </si>
  <si>
    <t>总建筑面积3.1万平方米，年产专业音响配件220万套。</t>
  </si>
  <si>
    <t>广东炫丽新材料科技有限公司热塑性弹性体改性技术新材料及医疗耗材生产项目</t>
  </si>
  <si>
    <t>总建筑面积2.55万平方米，年产医疗耗材材料31000吨。</t>
  </si>
  <si>
    <t>生产制冷保鲜设备及配件、农业现代化机械设备及配件。</t>
  </si>
  <si>
    <t>总建筑面积4.6万平方米，年产电水煲、电热烤面包器80000套，电热咖啡壶35000套等。</t>
  </si>
  <si>
    <t>2018-2019</t>
  </si>
  <si>
    <t>总建筑面积8384平方米，年产釉料9000吨。</t>
  </si>
  <si>
    <t>总建筑面积3.49万平方米，年产人造石材200万平方米。</t>
  </si>
  <si>
    <t>基础设施建设，包括土地平整、道路、排水、供电、污水、绿化等工程。</t>
  </si>
  <si>
    <t>大槐镇</t>
  </si>
  <si>
    <t>恒大泉都旅游城项目</t>
  </si>
  <si>
    <t>良西镇</t>
  </si>
  <si>
    <t>旅游设施建设，总建筑面积约170万平方米。</t>
  </si>
  <si>
    <t>东成镇</t>
  </si>
  <si>
    <t>江门市潭江河流治理工程</t>
  </si>
  <si>
    <r>
      <rPr>
        <b/>
        <sz val="11"/>
        <rFont val="宋体"/>
        <family val="0"/>
      </rPr>
      <t>恩平段：</t>
    </r>
    <r>
      <rPr>
        <sz val="11"/>
        <rFont val="宋体"/>
        <family val="0"/>
      </rPr>
      <t>加固干堤19.40公里，莲塘河堤防4.5公里，重建或新建穿堤涵（闸）管31座。</t>
    </r>
  </si>
  <si>
    <t>潭江流域重点支流、重点村农村污水处理设施建设</t>
  </si>
  <si>
    <r>
      <rPr>
        <b/>
        <sz val="11"/>
        <rFont val="宋体"/>
        <family val="0"/>
      </rPr>
      <t>恩平市：</t>
    </r>
    <r>
      <rPr>
        <sz val="11"/>
        <rFont val="宋体"/>
        <family val="0"/>
      </rPr>
      <t>建设农村污水处理设施326个。</t>
    </r>
  </si>
  <si>
    <t>住建局</t>
  </si>
  <si>
    <t>江门市建筑垃圾消纳场建设</t>
  </si>
  <si>
    <r>
      <rPr>
        <b/>
        <sz val="11"/>
        <rFont val="宋体"/>
        <family val="0"/>
      </rPr>
      <t>恩平市</t>
    </r>
    <r>
      <rPr>
        <sz val="11"/>
        <rFont val="宋体"/>
        <family val="0"/>
      </rPr>
      <t>：建筑垃圾消纳场建设。</t>
    </r>
  </si>
  <si>
    <t>2018-2019</t>
  </si>
  <si>
    <t>城管局</t>
  </si>
  <si>
    <t>华新水泥（恩平）有限公司水泥窑协同处置固体废物项目</t>
  </si>
  <si>
    <t>横陂镇</t>
  </si>
  <si>
    <t>三清三拆三整治项目</t>
  </si>
  <si>
    <r>
      <rPr>
        <b/>
        <sz val="11"/>
        <rFont val="宋体"/>
        <family val="0"/>
      </rPr>
      <t>恩平市：</t>
    </r>
    <r>
      <rPr>
        <sz val="11"/>
        <rFont val="宋体"/>
        <family val="0"/>
      </rPr>
      <t>开展村居环境“三清三拆三整治”环境整治。</t>
    </r>
  </si>
  <si>
    <t>农业局</t>
  </si>
  <si>
    <r>
      <rPr>
        <b/>
        <sz val="11"/>
        <rFont val="宋体"/>
        <family val="0"/>
      </rPr>
      <t>恩平市：</t>
    </r>
    <r>
      <rPr>
        <sz val="11"/>
        <rFont val="宋体"/>
        <family val="0"/>
      </rPr>
      <t>主要包括2017、2018两个年度下达的计划。</t>
    </r>
  </si>
  <si>
    <t>教育局</t>
  </si>
  <si>
    <t>恩平市人民医院新建综合楼项目</t>
  </si>
  <si>
    <t>新建综合楼2：总建筑面积13786.69平方米。</t>
  </si>
  <si>
    <t>恩平市妇幼保健院综合大楼项目</t>
  </si>
  <si>
    <t>总建筑面积13785万平方米。</t>
  </si>
  <si>
    <t>恩平市妇幼保健院住院大楼项目</t>
  </si>
  <si>
    <t>总建筑面积10238平方米。</t>
  </si>
  <si>
    <t>恩平市大槐镇中心卫生院易址迁建项目</t>
  </si>
  <si>
    <t>12月份</t>
  </si>
  <si>
    <t>城市天然气输送工程</t>
  </si>
  <si>
    <r>
      <rPr>
        <b/>
        <sz val="11"/>
        <rFont val="宋体"/>
        <family val="0"/>
      </rPr>
      <t>恩平市管道天然气工程：</t>
    </r>
    <r>
      <rPr>
        <sz val="11"/>
        <rFont val="宋体"/>
        <family val="0"/>
      </rPr>
      <t>建设管线94公里、建设门站及LNG储配站、圣堂次高中压调压站、加油加气站及LNG储配站。</t>
    </r>
  </si>
  <si>
    <t>厕所革命项目</t>
  </si>
  <si>
    <r>
      <rPr>
        <b/>
        <sz val="11"/>
        <rFont val="宋体"/>
        <family val="0"/>
      </rPr>
      <t>恩平市：</t>
    </r>
    <r>
      <rPr>
        <sz val="11"/>
        <rFont val="宋体"/>
        <family val="0"/>
      </rPr>
      <t>新建、改建672座公厕。</t>
    </r>
  </si>
  <si>
    <r>
      <rPr>
        <b/>
        <sz val="11"/>
        <rFont val="宋体"/>
        <family val="0"/>
      </rPr>
      <t>恩平碧桂园：</t>
    </r>
    <r>
      <rPr>
        <sz val="11"/>
        <rFont val="宋体"/>
        <family val="0"/>
      </rPr>
      <t>总建筑面积52万平方米。</t>
    </r>
  </si>
  <si>
    <t>新建一级公路，全长4.95公里，路面宽28.5米，双向六车道。地下缆线管廊5公里。</t>
  </si>
  <si>
    <t>交通运输局</t>
  </si>
  <si>
    <t>三级公路，全长5.552公里，双向两车道。</t>
  </si>
  <si>
    <t>三级公路，全长7.8公里。</t>
  </si>
  <si>
    <t>2019年投资计划</t>
  </si>
  <si>
    <t>到2018年底累计完成投资</t>
  </si>
  <si>
    <r>
      <t>201</t>
    </r>
    <r>
      <rPr>
        <b/>
        <sz val="12"/>
        <rFont val="宋体"/>
        <family val="0"/>
      </rPr>
      <t>9</t>
    </r>
    <r>
      <rPr>
        <b/>
        <sz val="12"/>
        <rFont val="宋体"/>
        <family val="0"/>
      </rPr>
      <t>年投资完成率（%）</t>
    </r>
  </si>
  <si>
    <t>424亩</t>
  </si>
  <si>
    <t>已落实</t>
  </si>
  <si>
    <t>1月1日
已开工</t>
  </si>
  <si>
    <t>双方对土地出让价格存在分歧</t>
  </si>
  <si>
    <t>占地面积600亩</t>
  </si>
  <si>
    <t>主要是“三线”整治滞后</t>
  </si>
  <si>
    <t>加强部门之间协调沟通</t>
  </si>
  <si>
    <t>44.9亩已落实</t>
  </si>
  <si>
    <t>171.4亩已落实</t>
  </si>
  <si>
    <t>158.36亩征地中</t>
  </si>
  <si>
    <t>未落实</t>
  </si>
  <si>
    <t>基本落实</t>
  </si>
  <si>
    <t>项目用地80亩，已全部落实。</t>
  </si>
  <si>
    <t>项目用地98亩，已全部落实</t>
  </si>
  <si>
    <t>项目用地62亩，已全部落实。</t>
  </si>
  <si>
    <t>项目用地26.6亩，已全部落实。</t>
  </si>
  <si>
    <t>项目用地23.3亩，已全部落实。</t>
  </si>
  <si>
    <t>项目用地25亩，已全部落实。</t>
  </si>
  <si>
    <t>项目用地32.5亩，已全部落实。</t>
  </si>
  <si>
    <t>项目用地26.34亩，已全部落实。</t>
  </si>
  <si>
    <t>项目用地24.8亩，已全部落实。</t>
  </si>
  <si>
    <t>项目用地45亩，已全部落实。</t>
  </si>
  <si>
    <t>项目用地30亩，已全部落实。</t>
  </si>
  <si>
    <t>项目用地20.7亩，已全部落实。</t>
  </si>
  <si>
    <t>项目用地50亩，已全部落实。</t>
  </si>
  <si>
    <t>广东锦绣建材科技有限公司厂房及附属设施建设项目</t>
  </si>
  <si>
    <t>2018年12月8日已开工</t>
  </si>
  <si>
    <t>泉林黄金小镇三期，用地面积4.87万平方米，总建筑面积18.8万平方米。</t>
  </si>
  <si>
    <t>1月10日
已开工</t>
  </si>
  <si>
    <t>项目范围13700亩</t>
  </si>
  <si>
    <t>已落实。</t>
  </si>
  <si>
    <t>恩平市高铁客运站场路新建工程</t>
  </si>
  <si>
    <t>大槐集聚区基础设施建设项目</t>
  </si>
  <si>
    <t>1月2日
已开工</t>
  </si>
  <si>
    <t>城市综合体项目</t>
  </si>
  <si>
    <t>正进行主体建设。</t>
  </si>
  <si>
    <t>项目用地355亩，已全部落实。</t>
  </si>
  <si>
    <t>已基本完成“三清”、“三拆”工作。现正推进“三整治”等。</t>
  </si>
  <si>
    <t>省道S297君堂大桥及引道改建工程</t>
  </si>
  <si>
    <t>乡道Y570平沙线平安至沙湖段改造工程</t>
  </si>
  <si>
    <r>
      <t>3月</t>
    </r>
    <r>
      <rPr>
        <sz val="11"/>
        <rFont val="宋体"/>
        <family val="0"/>
      </rPr>
      <t xml:space="preserve">22日
</t>
    </r>
    <r>
      <rPr>
        <sz val="11"/>
        <rFont val="宋体"/>
        <family val="0"/>
      </rPr>
      <t>已开工</t>
    </r>
  </si>
  <si>
    <t>华尔润玻璃项目拟选址恩平市晶鹏陶瓷有限公司，晶鹏陶瓷有限公司现有土地约565亩（其中415亩是原银鹰水泥厂用土，已办证；另外增征周边相连土地约150亩，未挂拍办证）</t>
  </si>
  <si>
    <t>3月5日
已开工</t>
  </si>
  <si>
    <t>3月30日
已开工</t>
  </si>
  <si>
    <t>恩平市新建图书馆博物馆项目</t>
  </si>
  <si>
    <r>
      <t>3月</t>
    </r>
    <r>
      <rPr>
        <sz val="11"/>
        <rFont val="宋体"/>
        <family val="0"/>
      </rPr>
      <t>13日
已开工</t>
    </r>
  </si>
  <si>
    <t>2019年“四好农村路”建设项目</t>
  </si>
  <si>
    <t>高标准农田建设项目</t>
  </si>
  <si>
    <t>江门市恒威汽车动力转向器有限公司厂房及附属设施建设项目</t>
  </si>
  <si>
    <t>佳源帝都温泉山庄项目</t>
  </si>
  <si>
    <t>已完成不动产权证登记。</t>
  </si>
  <si>
    <t>水利局</t>
  </si>
  <si>
    <t>自然资源局</t>
  </si>
  <si>
    <t>卫生健康局</t>
  </si>
  <si>
    <t>资产办</t>
  </si>
  <si>
    <t>工程已经完成，正在办理验收。</t>
  </si>
  <si>
    <t>根据《江府〔2019）11号_江门市人民政府关于印发2019年市政府重点工作任务分解表和市十件民生实事任务分解表的通知》按照《江门市农村公厕改造工作两年（2018-2019年）行动方案，》明确我市农村公厕新建和提升改造任务为576座。</t>
  </si>
  <si>
    <t>正在进行桩基施工。</t>
  </si>
  <si>
    <r>
      <t>6月</t>
    </r>
    <r>
      <rPr>
        <sz val="11"/>
        <rFont val="宋体"/>
        <family val="0"/>
      </rPr>
      <t>28</t>
    </r>
    <r>
      <rPr>
        <sz val="11"/>
        <rFont val="宋体"/>
        <family val="0"/>
      </rPr>
      <t>日
已开工</t>
    </r>
  </si>
  <si>
    <t>4月18日
已开工</t>
  </si>
  <si>
    <t>6月26日
已开工</t>
  </si>
  <si>
    <t>国防线路仍未搬迁，影响工程拆桥工作</t>
  </si>
  <si>
    <t>部分完成</t>
  </si>
  <si>
    <t>广东锋盛精密机件制造有限公司粉末五金铁基系列机型件等生产项目</t>
  </si>
  <si>
    <r>
      <t>2019年1-</t>
    </r>
    <r>
      <rPr>
        <b/>
        <u val="single"/>
        <sz val="26"/>
        <color indexed="8"/>
        <rFont val="宋体"/>
        <family val="0"/>
      </rPr>
      <t xml:space="preserve"> 7 </t>
    </r>
    <r>
      <rPr>
        <b/>
        <sz val="26"/>
        <color indexed="8"/>
        <rFont val="宋体"/>
        <family val="0"/>
      </rPr>
      <t>月江门市重点项目建设完成情况汇总表（恩平市）</t>
    </r>
  </si>
  <si>
    <t>该项目现正进行第二期投资建设中，截至2019年7月底，已累计投入投资7112万元，用于第二期的厂房建设、生活配套建设和设备购买,部分设备已安装完成，进入试运行阶段。</t>
  </si>
  <si>
    <r>
      <t>2019年1-</t>
    </r>
    <r>
      <rPr>
        <b/>
        <sz val="12"/>
        <rFont val="宋体"/>
        <family val="0"/>
      </rPr>
      <t>7</t>
    </r>
    <r>
      <rPr>
        <b/>
        <sz val="12"/>
        <rFont val="宋体"/>
        <family val="0"/>
      </rPr>
      <t>月完成投资</t>
    </r>
  </si>
  <si>
    <t>已建设圣堂LNG气化站，奕马LNG气化站，完成31公里市政燃气管网敷设（其中2018年12公里，2019年1-7月共敷设19公里）。</t>
  </si>
  <si>
    <t>按照恩平市人民政府《关于印发恩平市2019年农村污水处理设施建设工作方案的通知》（恩府办〔2019〕40号）要求，全市农村污水处理建设点完成选址200个，用地规划预审200个、施工设计180个、开工建设75个、完工8个。</t>
  </si>
  <si>
    <t>已完成不动产权证登记、工程可行性研究设计方案、建筑设计方案、项目立项、勘查设计招标、地质勘察、施工图设计，现正在进行编制预算和施工、监理招标准备工作。</t>
  </si>
  <si>
    <t>一、二期别墅及洋房已交楼。三期、四期别墅已交楼；洋房77--86幢已交楼。五期：高层洋房A1区进度完成48%，A3区别墅进度完成50%。旅游配套：运动中心已营业；400床恒大酒店竣备已完成，8楼消防验收已完成现场检验程序，预计8月初取得批复，计划2019年8月份试营业；温泉小镇验收完成，基本具备试营业条件，目前已正式由恒大酒馆集团接手运营，泰国馆正处于试营业阶段；恒大花海世界项目进度已完成95%；国际会议中心、风情酒店（4栋）已正式启动；A3LOFT公寓塔吊安装，准备开挖，正在加紧建设中。楼巴及公交站、商业街、独立商业楼、美食街、酒吧街已达交付使用条件，其中美食街已有多间餐饮商铺经营。销售情况：本月截至28日累计销售面积约为2002㎡，销售额约为1816万。今年累计销售总面积约为26743㎡，销售额19108万。</t>
  </si>
  <si>
    <t>政府方和企业方拟共同出资建设项目西门禄三线（禄坪村至三甲蓢村）的道路，目前，形成协议初稿，正处于筹集资金阶段。已完成“温泉+休闲+康养+娱乐”复合温泉旅游“五代产品”的升级改造及一河两岸景观改造的图纸设计。一区：1-12号楼形象工程已全部完成，其中1号楼销售中心已投入使用；高层样板房基础、砌体、水电、门窗安装已完成100%；游泳池建设已完成。二区：13-24号楼、32-36号楼、38号楼、40号楼主体已完成。三区：桩基完成100%。目前，永久用电在报装中，方案已送江门市相关部门审批，暂未收到批复；自来水已基本确定接入方式，自来水公司正在加紧做初步预算。销售情况：本月截至26日累计销售面积约为321.05㎡，销售额约为351万。今年累计销售总面积约为5639.31㎡，销售额5621万。</t>
  </si>
  <si>
    <t xml:space="preserve">雨季下雨频繁，影响施工进度。
</t>
  </si>
  <si>
    <t>已签订项目合作框架协议书，但由于企业经多次实地考察认为地理位置不合适等原因，结合5月23日江门市政府有关会议精神，已明确项目选址方向为台山市汶村镇。</t>
  </si>
  <si>
    <t>该项目已完成基础主体工程、桩基础、地下室及正负零零线工程，2019年1月完成主体工程封顶工作，目前主体结构一至八层砌砖已完成，内、外墙批灰及铝窗安装已完成，外墙喷漆、天面防水、天面隔热层以及阳台隔热层已完成。该项目预计2019年年底投入使用。</t>
  </si>
  <si>
    <t>2019年2月18日完成并通过土建工程综合验收，正在进行工程结算阶段。二次装修工程已确定中标，目前正在合同签订商议中。医疗设备已完成部分招标工作。特殊科室及智能信息化工程已开始进入政府采购工作。</t>
  </si>
  <si>
    <t>目前易址迁建工程建设项目土建工程全部完成，于2019年1月16日进行验收通过，现已进入二次装修工程（包含道路硬底化、园林景观、污水工程等）全面施工阶段，已完成75%。同时电梯、空调及其他设施等进入安装阶段。</t>
  </si>
  <si>
    <t>1.由于汛期雨水频繁土方工程无法连续施工；2.部分征地未完成。</t>
  </si>
  <si>
    <t>正在进行路面基层及桥涵施工。</t>
  </si>
  <si>
    <t>1.已完成合同签订及成立项目公司，正开展报建手续，下一步进场施工。2.钢便桥已完成建设并投入使用。</t>
  </si>
  <si>
    <r>
      <t>7月</t>
    </r>
    <r>
      <rPr>
        <sz val="11"/>
        <rFont val="宋体"/>
        <family val="0"/>
      </rPr>
      <t>31</t>
    </r>
    <r>
      <rPr>
        <sz val="11"/>
        <rFont val="宋体"/>
        <family val="0"/>
      </rPr>
      <t>日
已开工</t>
    </r>
  </si>
  <si>
    <t>7月底已进场施工。</t>
  </si>
  <si>
    <t>已按施工计划有序进入组织实施阶段，基本完成项目边线开挖，正在开展施工便道修筑、清表、桥桩基础平整、桥涵施工等工作。</t>
  </si>
  <si>
    <t>已完成5.389公里。</t>
  </si>
  <si>
    <t>已办理规划许可，正在整理资料准备办理施工许可。</t>
  </si>
  <si>
    <t>已完成项目立项核准工作、项目设计、办理规划许可证和办理施工许可证，项目正在施工中。</t>
  </si>
  <si>
    <t>1.进入主体工程施工阶段，5个施工组开工，主要在新锦江桥下至塘洲水闸段、绵湖桥下左岸、圣堂中星段和圣堂圩段施工中，累计完成3.0km堤防加固，1.7km新建护岸，重建穿堤建筑物3座。
2.正在开展工程用地征地及青苗清点工作，征地范围已全部完成放线。</t>
  </si>
  <si>
    <t>已完成主体结构封顶，目前进行二次结构及砌体阶段。二次装修工程已确定中标，目前正在合同签订商议中。医疗设备已完成部分招标工作。特殊科室及智能信息化工程已开始进入政府采购工作。</t>
  </si>
  <si>
    <t>1.房地产楼盘地块就征地赔偿事宜未达成一致，该地块业主虽已同意开设便道进场施工，但始终未能彻底解决征地问题，从而影响工程进展。
2.沿线部分管线包括供水供电、电信移动、电视等线路未能完全拆迁，对施工带来影响。
3.金坑管区山塘鸡场对赔偿问题未达成一致意见，现按照行政执法程序进场执法。</t>
  </si>
  <si>
    <t>正在进行路面基层、砼路面及桥涵施工。</t>
  </si>
  <si>
    <t>已联系武装部协调搬迁工作，并上报江门市政府协调解决。</t>
  </si>
  <si>
    <t>正进行配套设施建设。</t>
  </si>
  <si>
    <t>正在进行厂房和配套设施建设，其中车间一、车间二正在进行基础建设，车间三、车间四已完成基础建设，首层建设。</t>
  </si>
  <si>
    <t>已办理规划许可，已交件办理施工许可，准备进场动工。</t>
  </si>
  <si>
    <t>车间一、车间二、综合楼已建成并交付使用，已安装生产设备并试产。</t>
  </si>
  <si>
    <t>正在进行厂房和配套设施建设，其中车间一已完成主体建筑建设和外墙装修，正在进行内部装修和配电房建设。</t>
  </si>
  <si>
    <t>车间一、综合楼已建成并投入使用，车间二已完成建设，项目已投产。</t>
  </si>
  <si>
    <t>正在进行厂房和配套设施建设，其中综合楼、车间一、车间二已完成主体建设和外墙装修，正在进行室内装修。</t>
  </si>
  <si>
    <t>正在进行厂房和配套设施建设，其中车间一已完成主体建设，正在进行内外装修。</t>
  </si>
  <si>
    <t>正在进行厂房和配套设施建设，其中车间一、综合楼已完成主体建设，正在外墙砌筑。</t>
  </si>
  <si>
    <t>正在进行厂房和配套设施建设，其中车间一、车间二、车间三、综合楼一、综合楼二已完成主体建设，正在进行外墙砌筑。</t>
  </si>
  <si>
    <t>正在进行厂房和配套设施建设，其中车间一已完成厂房主体框架建设，正在安装钢筋横梁，综合楼已建设至正负零。</t>
  </si>
  <si>
    <t>已完成厂房主体建设，正在进行设备安装、调试和试产。</t>
  </si>
  <si>
    <t>广东博尼通新型材料有限公司金属材料等生产项目</t>
  </si>
  <si>
    <t>已完成厂房和综合楼主体建设，已安装部分设备，综合楼正在进行室内装修和办理竣工备案。</t>
  </si>
  <si>
    <t>正在进行厂房和配套设施建设，其中车间一正在进行主体封顶建设，车间二、车间三已完成主体封顶建设。</t>
  </si>
  <si>
    <t xml:space="preserve">1.大槐集聚区35号地块西边250KVA临变安装工程已完工。
2.大槐集聚区大槐变电站墙基加固工程已完工。
3.110KV供电线路已完成铺线。
4.兴业路中段二期已完成工程招标采购，兴业路北段正在招标公告。建业路南段、建业路北段两条道路已完成财政评审，正在办理招标手续。槐苑路东段、西段道路已完成勘察、测量，正在设计。
5.325国道西北侧雨污管道、325国道两侧绿化一期工程已完成审图，准备财政评审预算。  </t>
  </si>
  <si>
    <t>悦湖湾（二期）、商业街工程已完工交付，悦公馆（三期二区）已完成主体建设与外墙装修，御珑湾、御山湖（三期一区北地块）、山湖公馆已完成主体建筑结构施工，正在进行外墙装修；泉景湾项目正在进行主体建筑建设。</t>
  </si>
  <si>
    <t>1.建立工程专班，专人专抓，加快推进。
2.督促施工方加大施工力量投入。
3.加强与项目承建单位及有关镇街、部门的沟通协调，及时解决影响大规模施工的关键问题。</t>
  </si>
  <si>
    <t>加强沟通协调，及时反馈项目建设存在问题，以问题为导向，围绕工作目标，加大工作协调力度。</t>
  </si>
  <si>
    <t>1.中等职业技术学校学生宿舍楼开展内外装修施工，外墙抹灰已完成，准备贴外墙砖，内墙及天面抹灰已完成三、四、五层。
2.方寿林中小学综合实践基地方国樑楼、综合楼等校舍维修、运动场改造工程已完成；学生宿舍楼已基本完成建设；食堂已进场开展基础建设。
3.根据中小学布局计划将东安中学改为东安小学，因此原东安小学教学楼建设项目调整到东安中学开展建设，已通过中介超市选定地质勘察、可行性研究报告编制、设计、预算服务等中标单位，签订合同并开展相关工作。</t>
  </si>
  <si>
    <t>1.方寿林中小学综合实践基地食堂需调整基础建设方案影响建设进度；
2.根据中小学布局计划将原东安小学教学楼建设项目调整到东安中学开展建设，影响工作进度。</t>
  </si>
  <si>
    <t>1.督促施工单位合理安排施工方案，抓好中等职业技术学校第4幢学生宿舍楼、方寿林中小学综合实践基地食堂建设进度；
2.加快推进东安中学（原东安小学）教学楼立项、设计等前期工作。</t>
  </si>
  <si>
    <t>由于室内二次装修工程、供电配套设施等项目仍在审批中导柱目前工程进度暂时缓慢。</t>
  </si>
  <si>
    <t>由于综合大楼与住院大楼的二次装修工程、特殊科室装修工程、建筑智能化工程等同时进行招标导致目前工程进度和资金使用暂时缓慢。</t>
  </si>
  <si>
    <t xml:space="preserve">1.西门路主干道施工方案会造成交通拥堵，需协调解决。
2.恩平大桥地质地理情况复杂，跨桥方案尚未审批通过。
3.新平路地质情况复杂，施工周期长。
4.小区居民用户用气意愿不强。 
5.沿线工商业用户煤改气意愿不强。
6.因飞马大桥封路造成交通拥堵，新平中路（汽车总站-恩平大桥段）尚未完成管道敷设。
</t>
  </si>
  <si>
    <t>1.组织召开燃气建设工程重难点工作协调会
2. 重点推进西门路、新平路、恩平大桥难点工程的工程进度（报建审批、组织施工）；需要协调新平中路（汽车总站-恩平大桥路段）施工。
3.推进后半年11公里建设任务，完成2019年30公里市政管线目标。
4.针对用气意愿不强的用户，需要政策鼓励引导，加大环保推广力度。</t>
  </si>
  <si>
    <t>目前已开工359座，已完工125座。</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</si>
</sst>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yyyy&quot;年&quot;m&quot;月&quot;;@"/>
    <numFmt numFmtId="186" formatCode="0_ "/>
    <numFmt numFmtId="187" formatCode="0.00_);[Red]\(0.00\)"/>
    <numFmt numFmtId="188" formatCode="0.00_ "/>
    <numFmt numFmtId="189" formatCode="0.0_ "/>
    <numFmt numFmtId="190" formatCode="[=0]&quot;&quot;;"/>
    <numFmt numFmtId="191" formatCode="0.0_);[Red]\(0.0\)"/>
    <numFmt numFmtId="192" formatCode="0.0%"/>
    <numFmt numFmtId="193" formatCode="&quot;Yes&quot;;&quot;Yes&quot;;&quot;No&quot;"/>
    <numFmt numFmtId="194" formatCode="&quot;True&quot;;&quot;True&quot;;&quot;False&quot;"/>
    <numFmt numFmtId="195" formatCode="&quot;On&quot;;&quot;On&quot;;&quot;Off&quot;"/>
    <numFmt numFmtId="196" formatCode="[$€-2]\ #,##0.00_);[Red]\([$€-2]\ #,##0.00\)"/>
    <numFmt numFmtId="197" formatCode="yyyy&quot;年&quot;m&quot;月&quot;d&quot;日&quot;;@"/>
    <numFmt numFmtId="198" formatCode="0.0000%"/>
    <numFmt numFmtId="199" formatCode="#,##0.00_);[Red]\(#,##0.00\)"/>
    <numFmt numFmtId="200" formatCode="#,##0_);[Red]\(#,##0\)"/>
    <numFmt numFmtId="201" formatCode="#,##0_ "/>
    <numFmt numFmtId="202" formatCode="0.000_);[Red]\(0.000\)"/>
  </numFmts>
  <fonts count="35">
    <font>
      <sz val="12"/>
      <name val="宋体"/>
      <family val="0"/>
    </font>
    <font>
      <sz val="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0"/>
      <color indexed="8"/>
      <name val="Arial"/>
      <family val="2"/>
    </font>
    <font>
      <sz val="10"/>
      <name val="Arial"/>
      <family val="2"/>
    </font>
    <font>
      <b/>
      <sz val="12"/>
      <name val="宋体"/>
      <family val="0"/>
    </font>
    <font>
      <sz val="11"/>
      <name val="宋体"/>
      <family val="0"/>
    </font>
    <font>
      <sz val="10"/>
      <color indexed="8"/>
      <name val="宋体"/>
      <family val="0"/>
    </font>
    <font>
      <b/>
      <sz val="10"/>
      <color indexed="8"/>
      <name val="宋体"/>
      <family val="0"/>
    </font>
    <font>
      <b/>
      <sz val="12"/>
      <color indexed="8"/>
      <name val="宋体"/>
      <family val="0"/>
    </font>
    <font>
      <sz val="12"/>
      <color indexed="8"/>
      <name val="宋体"/>
      <family val="0"/>
    </font>
    <font>
      <b/>
      <sz val="26"/>
      <color indexed="8"/>
      <name val="宋体"/>
      <family val="0"/>
    </font>
    <font>
      <b/>
      <u val="single"/>
      <sz val="26"/>
      <color indexed="8"/>
      <name val="宋体"/>
      <family val="0"/>
    </font>
    <font>
      <b/>
      <sz val="11"/>
      <name val="宋体"/>
      <family val="0"/>
    </font>
    <font>
      <u val="single"/>
      <sz val="12"/>
      <color indexed="12"/>
      <name val="宋体"/>
      <family val="0"/>
    </font>
    <font>
      <u val="single"/>
      <sz val="12"/>
      <color indexed="20"/>
      <name val="宋体"/>
      <family val="0"/>
    </font>
    <font>
      <u val="single"/>
      <sz val="12"/>
      <color theme="10"/>
      <name val="宋体"/>
      <family val="0"/>
    </font>
    <font>
      <u val="single"/>
      <sz val="12"/>
      <color theme="11"/>
      <name val="宋体"/>
      <family val="0"/>
    </font>
    <font>
      <sz val="11"/>
      <color theme="1"/>
      <name val="宋体"/>
      <family val="0"/>
    </font>
  </fonts>
  <fills count="18">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15">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179">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0" fillId="0" borderId="0">
      <alignment vertical="center"/>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top"/>
      <protection/>
    </xf>
    <xf numFmtId="0" fontId="0" fillId="0" borderId="0">
      <alignment/>
      <protection/>
    </xf>
    <xf numFmtId="0" fontId="0" fillId="0" borderId="0">
      <alignment vertical="center"/>
      <protection/>
    </xf>
    <xf numFmtId="0" fontId="0" fillId="0" borderId="0">
      <alignment/>
      <protection/>
    </xf>
    <xf numFmtId="0" fontId="20" fillId="0" borderId="0">
      <alignment/>
      <protection/>
    </xf>
    <xf numFmtId="0" fontId="0" fillId="0" borderId="0">
      <alignment vertical="top"/>
      <protection/>
    </xf>
    <xf numFmtId="0" fontId="18" fillId="0" borderId="0">
      <alignment vertical="top"/>
      <protection/>
    </xf>
    <xf numFmtId="0" fontId="0" fillId="0" borderId="0">
      <alignment vertical="top"/>
      <protection/>
    </xf>
    <xf numFmtId="0" fontId="0" fillId="0" borderId="0">
      <alignment vertical="center"/>
      <protection/>
    </xf>
    <xf numFmtId="0" fontId="0" fillId="0" borderId="0">
      <alignment vertical="center"/>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9" fillId="0" borderId="0">
      <alignment vertical="top"/>
      <protection/>
    </xf>
    <xf numFmtId="0" fontId="19" fillId="0" borderId="0">
      <alignment vertical="top"/>
      <protection/>
    </xf>
    <xf numFmtId="0" fontId="32" fillId="0" borderId="0" applyNumberFormat="0" applyFill="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1" fillId="12" borderId="5" applyNumberFormat="0" applyAlignment="0" applyProtection="0"/>
    <xf numFmtId="0" fontId="11" fillId="12" borderId="5" applyNumberFormat="0" applyAlignment="0" applyProtection="0"/>
    <xf numFmtId="0" fontId="11" fillId="12" borderId="5" applyNumberFormat="0" applyAlignment="0" applyProtection="0"/>
    <xf numFmtId="0" fontId="13" fillId="13" borderId="6" applyNumberFormat="0" applyAlignment="0" applyProtection="0"/>
    <xf numFmtId="0" fontId="13" fillId="13" borderId="6" applyNumberFormat="0" applyAlignment="0" applyProtection="0"/>
    <xf numFmtId="0" fontId="13" fillId="13" borderId="6"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10" fillId="12" borderId="8" applyNumberFormat="0" applyAlignment="0" applyProtection="0"/>
    <xf numFmtId="0" fontId="10" fillId="12" borderId="8" applyNumberFormat="0" applyAlignment="0" applyProtection="0"/>
    <xf numFmtId="0" fontId="10" fillId="12" borderId="8" applyNumberFormat="0" applyAlignment="0" applyProtection="0"/>
    <xf numFmtId="0" fontId="9" fillId="7" borderId="5" applyNumberFormat="0" applyAlignment="0" applyProtection="0"/>
    <xf numFmtId="0" fontId="9" fillId="7" borderId="5" applyNumberFormat="0" applyAlignment="0" applyProtection="0"/>
    <xf numFmtId="0" fontId="9" fillId="7" borderId="5" applyNumberFormat="0" applyAlignment="0" applyProtection="0"/>
    <xf numFmtId="0" fontId="19" fillId="0" borderId="0">
      <alignment vertical="top"/>
      <protection/>
    </xf>
    <xf numFmtId="0" fontId="33" fillId="0" borderId="0" applyNumberFormat="0" applyFill="0" applyBorder="0" applyAlignment="0" applyProtection="0"/>
    <xf numFmtId="0" fontId="0" fillId="4" borderId="9" applyNumberFormat="0" applyFont="0" applyAlignment="0" applyProtection="0"/>
    <xf numFmtId="0" fontId="0" fillId="4" borderId="9" applyNumberFormat="0" applyFont="0" applyAlignment="0" applyProtection="0"/>
    <xf numFmtId="0" fontId="0" fillId="4" borderId="9" applyNumberFormat="0" applyFont="0" applyAlignment="0" applyProtection="0"/>
    <xf numFmtId="0" fontId="0" fillId="4" borderId="9" applyNumberFormat="0" applyFont="0" applyAlignment="0" applyProtection="0"/>
  </cellStyleXfs>
  <cellXfs count="72">
    <xf numFmtId="0" fontId="0" fillId="0" borderId="0" xfId="0" applyAlignment="1">
      <alignment vertical="center"/>
    </xf>
    <xf numFmtId="0" fontId="23"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23" fillId="0" borderId="0" xfId="0" applyFont="1" applyFill="1" applyBorder="1" applyAlignment="1">
      <alignment vertical="center" wrapText="1"/>
    </xf>
    <xf numFmtId="0" fontId="24" fillId="0" borderId="0" xfId="0" applyFont="1" applyFill="1" applyBorder="1" applyAlignment="1">
      <alignment vertical="center" wrapText="1"/>
    </xf>
    <xf numFmtId="184" fontId="24" fillId="0" borderId="0" xfId="0" applyNumberFormat="1" applyFont="1" applyFill="1" applyBorder="1" applyAlignment="1">
      <alignment vertical="center" wrapText="1"/>
    </xf>
    <xf numFmtId="0" fontId="18" fillId="0" borderId="0" xfId="0" applyFont="1" applyFill="1" applyBorder="1" applyAlignment="1">
      <alignment horizontal="left" vertical="center" wrapText="1"/>
    </xf>
    <xf numFmtId="184" fontId="18" fillId="0" borderId="0" xfId="0" applyNumberFormat="1" applyFont="1" applyFill="1" applyBorder="1" applyAlignment="1">
      <alignment horizontal="center" vertical="center" wrapText="1"/>
    </xf>
    <xf numFmtId="0" fontId="25" fillId="0" borderId="10" xfId="0" applyFont="1" applyFill="1" applyBorder="1" applyAlignment="1">
      <alignment horizontal="left" vertical="center" wrapText="1"/>
    </xf>
    <xf numFmtId="10" fontId="25" fillId="0" borderId="10" xfId="0" applyNumberFormat="1" applyFont="1" applyFill="1" applyBorder="1" applyAlignment="1">
      <alignment horizontal="center" vertical="center" wrapText="1"/>
    </xf>
    <xf numFmtId="0" fontId="26" fillId="0" borderId="0" xfId="0" applyFont="1" applyFill="1" applyBorder="1" applyAlignment="1">
      <alignment horizontal="center" vertical="center" wrapText="1"/>
    </xf>
    <xf numFmtId="0" fontId="25" fillId="0" borderId="10" xfId="0" applyFont="1" applyFill="1" applyBorder="1" applyAlignment="1">
      <alignment horizontal="center" vertical="center" wrapText="1"/>
    </xf>
    <xf numFmtId="184" fontId="25" fillId="0" borderId="10" xfId="0" applyNumberFormat="1" applyFont="1" applyFill="1" applyBorder="1" applyAlignment="1">
      <alignment horizontal="center" vertical="center" wrapText="1"/>
    </xf>
    <xf numFmtId="49" fontId="16" fillId="0" borderId="0" xfId="0" applyNumberFormat="1" applyFont="1" applyFill="1" applyBorder="1" applyAlignment="1">
      <alignment horizontal="center" vertical="center" wrapText="1"/>
    </xf>
    <xf numFmtId="184" fontId="22" fillId="0" borderId="10" xfId="0" applyNumberFormat="1" applyFont="1" applyFill="1" applyBorder="1" applyAlignment="1">
      <alignment horizontal="left" vertical="center" wrapText="1"/>
    </xf>
    <xf numFmtId="184" fontId="16" fillId="0" borderId="0" xfId="0" applyNumberFormat="1" applyFont="1" applyFill="1" applyBorder="1" applyAlignment="1">
      <alignment horizontal="center" vertical="center" wrapText="1"/>
    </xf>
    <xf numFmtId="0" fontId="22" fillId="0" borderId="10" xfId="0" applyNumberFormat="1" applyFont="1" applyFill="1" applyBorder="1" applyAlignment="1">
      <alignment horizontal="center" vertical="center"/>
    </xf>
    <xf numFmtId="184" fontId="22" fillId="0" borderId="10" xfId="0" applyNumberFormat="1" applyFont="1" applyFill="1" applyBorder="1" applyAlignment="1">
      <alignment horizontal="center" vertical="center" wrapText="1"/>
    </xf>
    <xf numFmtId="0" fontId="22" fillId="0" borderId="10" xfId="0" applyFont="1" applyFill="1" applyBorder="1" applyAlignment="1">
      <alignment horizontal="center" vertical="center" wrapText="1"/>
    </xf>
    <xf numFmtId="0" fontId="18" fillId="0" borderId="10" xfId="0" applyFont="1" applyFill="1" applyBorder="1" applyAlignment="1">
      <alignment vertical="center" wrapText="1"/>
    </xf>
    <xf numFmtId="0" fontId="22" fillId="0" borderId="10" xfId="0" applyNumberFormat="1" applyFont="1" applyFill="1" applyBorder="1" applyAlignment="1">
      <alignment horizontal="center" vertical="center" wrapText="1"/>
    </xf>
    <xf numFmtId="0" fontId="18" fillId="0" borderId="10" xfId="0" applyFont="1" applyFill="1" applyBorder="1" applyAlignment="1">
      <alignment vertical="center"/>
    </xf>
    <xf numFmtId="184" fontId="18" fillId="0" borderId="10" xfId="0" applyNumberFormat="1" applyFont="1" applyFill="1" applyBorder="1" applyAlignment="1">
      <alignment vertical="center" wrapText="1"/>
    </xf>
    <xf numFmtId="49" fontId="22" fillId="0" borderId="10" xfId="0" applyNumberFormat="1" applyFont="1" applyFill="1" applyBorder="1" applyAlignment="1">
      <alignment horizontal="center" vertical="center" wrapText="1"/>
    </xf>
    <xf numFmtId="184" fontId="22" fillId="0" borderId="10" xfId="0" applyNumberFormat="1" applyFont="1" applyFill="1" applyBorder="1" applyAlignment="1">
      <alignment horizontal="center" vertical="center"/>
    </xf>
    <xf numFmtId="191" fontId="25" fillId="0" borderId="10" xfId="0" applyNumberFormat="1" applyFont="1" applyFill="1" applyBorder="1" applyAlignment="1">
      <alignment horizontal="center" vertical="center" wrapText="1"/>
    </xf>
    <xf numFmtId="184" fontId="18" fillId="0" borderId="10" xfId="0" applyNumberFormat="1" applyFont="1" applyFill="1" applyBorder="1" applyAlignment="1">
      <alignment horizontal="center" vertical="center" wrapText="1"/>
    </xf>
    <xf numFmtId="184" fontId="18" fillId="0" borderId="10" xfId="0" applyNumberFormat="1" applyFont="1" applyFill="1" applyBorder="1" applyAlignment="1">
      <alignment horizontal="left" vertical="center" wrapText="1"/>
    </xf>
    <xf numFmtId="184" fontId="18" fillId="0" borderId="10" xfId="118" applyNumberFormat="1" applyFont="1" applyFill="1" applyBorder="1" applyAlignment="1">
      <alignment horizontal="left" vertical="center" wrapText="1"/>
      <protection/>
    </xf>
    <xf numFmtId="184" fontId="18" fillId="0" borderId="10" xfId="118" applyNumberFormat="1" applyFont="1" applyFill="1" applyBorder="1" applyAlignment="1">
      <alignment horizontal="center" vertical="center" wrapText="1"/>
      <protection/>
    </xf>
    <xf numFmtId="0" fontId="22" fillId="0" borderId="10" xfId="119" applyFont="1" applyFill="1" applyBorder="1" applyAlignment="1">
      <alignment horizontal="center" vertical="center" wrapText="1"/>
      <protection/>
    </xf>
    <xf numFmtId="0" fontId="22" fillId="0" borderId="10" xfId="119" applyFont="1" applyFill="1" applyBorder="1" applyAlignment="1">
      <alignment horizontal="center" vertical="center" wrapText="1"/>
      <protection/>
    </xf>
    <xf numFmtId="0" fontId="22" fillId="0" borderId="10" xfId="0" applyFont="1" applyFill="1" applyBorder="1" applyAlignment="1">
      <alignment horizontal="center" vertical="center" wrapText="1"/>
    </xf>
    <xf numFmtId="0" fontId="22" fillId="0" borderId="10" xfId="0" applyFont="1" applyFill="1" applyBorder="1" applyAlignment="1">
      <alignment horizontal="center" vertical="center" wrapText="1"/>
    </xf>
    <xf numFmtId="184" fontId="18" fillId="0" borderId="10" xfId="0" applyNumberFormat="1" applyFont="1" applyFill="1" applyBorder="1" applyAlignment="1">
      <alignment horizontal="left" vertical="center" wrapText="1"/>
    </xf>
    <xf numFmtId="184" fontId="18" fillId="0" borderId="10" xfId="0" applyNumberFormat="1" applyFont="1" applyFill="1" applyBorder="1" applyAlignment="1">
      <alignment horizontal="center" vertical="center" wrapText="1"/>
    </xf>
    <xf numFmtId="184" fontId="34" fillId="0" borderId="10" xfId="0" applyNumberFormat="1" applyFont="1" applyFill="1" applyBorder="1" applyAlignment="1">
      <alignment horizontal="center" vertical="center" wrapText="1"/>
    </xf>
    <xf numFmtId="0" fontId="22" fillId="0" borderId="10" xfId="0" applyFont="1" applyFill="1" applyBorder="1" applyAlignment="1">
      <alignment horizontal="center" vertical="center" wrapText="1"/>
    </xf>
    <xf numFmtId="184" fontId="22" fillId="0" borderId="10" xfId="0" applyNumberFormat="1" applyFont="1" applyFill="1" applyBorder="1" applyAlignment="1">
      <alignment horizontal="center" vertical="center" wrapText="1"/>
    </xf>
    <xf numFmtId="49" fontId="22" fillId="0" borderId="10" xfId="0" applyNumberFormat="1" applyFont="1" applyFill="1" applyBorder="1" applyAlignment="1">
      <alignment horizontal="center" vertical="center" wrapText="1"/>
    </xf>
    <xf numFmtId="187" fontId="34" fillId="0" borderId="10" xfId="0" applyNumberFormat="1" applyFont="1" applyFill="1" applyBorder="1" applyAlignment="1">
      <alignment horizontal="center" vertical="center" wrapText="1"/>
    </xf>
    <xf numFmtId="184" fontId="22" fillId="0" borderId="10" xfId="0" applyNumberFormat="1" applyFont="1" applyFill="1" applyBorder="1" applyAlignment="1">
      <alignment horizontal="left" vertical="center" wrapText="1"/>
    </xf>
    <xf numFmtId="184" fontId="22" fillId="0" borderId="10" xfId="0" applyNumberFormat="1" applyFont="1" applyFill="1" applyBorder="1" applyAlignment="1">
      <alignment horizontal="left" vertical="center" wrapText="1"/>
    </xf>
    <xf numFmtId="184" fontId="22" fillId="0" borderId="10" xfId="0" applyNumberFormat="1" applyFont="1" applyFill="1" applyBorder="1" applyAlignment="1">
      <alignment horizontal="left" vertical="center" wrapText="1"/>
    </xf>
    <xf numFmtId="184" fontId="22" fillId="0" borderId="10" xfId="0" applyNumberFormat="1" applyFont="1" applyFill="1" applyBorder="1" applyAlignment="1">
      <alignment vertical="center" wrapText="1"/>
    </xf>
    <xf numFmtId="184" fontId="22" fillId="0" borderId="10" xfId="0" applyNumberFormat="1" applyFont="1" applyFill="1" applyBorder="1" applyAlignment="1">
      <alignment vertical="center" wrapText="1"/>
    </xf>
    <xf numFmtId="184" fontId="22" fillId="0" borderId="10" xfId="0" applyNumberFormat="1" applyFont="1" applyFill="1" applyBorder="1" applyAlignment="1">
      <alignment vertical="center" wrapText="1"/>
    </xf>
    <xf numFmtId="184" fontId="22" fillId="0" borderId="10" xfId="0" applyNumberFormat="1" applyFont="1" applyFill="1" applyBorder="1" applyAlignment="1">
      <alignment vertical="center" wrapText="1"/>
    </xf>
    <xf numFmtId="184" fontId="22" fillId="0" borderId="10" xfId="0" applyNumberFormat="1" applyFont="1" applyFill="1" applyBorder="1" applyAlignment="1">
      <alignment vertical="center" wrapText="1"/>
    </xf>
    <xf numFmtId="0" fontId="25" fillId="0" borderId="10" xfId="0" applyFont="1" applyFill="1" applyBorder="1" applyAlignment="1">
      <alignment horizontal="center" vertical="center" wrapText="1"/>
    </xf>
    <xf numFmtId="184" fontId="25" fillId="0" borderId="10" xfId="0" applyNumberFormat="1" applyFont="1" applyFill="1" applyBorder="1" applyAlignment="1">
      <alignment horizontal="center" vertical="center" wrapText="1"/>
    </xf>
    <xf numFmtId="0" fontId="26" fillId="0" borderId="10" xfId="0" applyFont="1" applyFill="1" applyBorder="1" applyAlignment="1">
      <alignment horizontal="center" vertical="center" wrapText="1"/>
    </xf>
    <xf numFmtId="184" fontId="25" fillId="0" borderId="11" xfId="0" applyNumberFormat="1" applyFont="1" applyFill="1" applyBorder="1" applyAlignment="1">
      <alignment horizontal="center" vertical="center" wrapText="1"/>
    </xf>
    <xf numFmtId="184" fontId="25" fillId="0" borderId="12" xfId="0" applyNumberFormat="1" applyFont="1" applyFill="1" applyBorder="1" applyAlignment="1">
      <alignment horizontal="center" vertical="center" wrapText="1"/>
    </xf>
    <xf numFmtId="184" fontId="21" fillId="0" borderId="13" xfId="0" applyNumberFormat="1" applyFont="1" applyFill="1" applyBorder="1" applyAlignment="1">
      <alignment horizontal="center" vertical="center" wrapText="1"/>
    </xf>
    <xf numFmtId="184" fontId="21" fillId="0" borderId="14" xfId="0" applyNumberFormat="1" applyFont="1" applyFill="1" applyBorder="1" applyAlignment="1">
      <alignment horizontal="center" vertical="center" wrapText="1"/>
    </xf>
    <xf numFmtId="190" fontId="21" fillId="0" borderId="13" xfId="0" applyNumberFormat="1" applyFont="1" applyFill="1" applyBorder="1" applyAlignment="1">
      <alignment horizontal="center" vertical="center" wrapText="1"/>
    </xf>
    <xf numFmtId="190" fontId="21" fillId="0" borderId="14" xfId="0" applyNumberFormat="1" applyFont="1" applyFill="1" applyBorder="1" applyAlignment="1">
      <alignment horizontal="center" vertical="center" wrapText="1"/>
    </xf>
    <xf numFmtId="192" fontId="21" fillId="0" borderId="13" xfId="0" applyNumberFormat="1" applyFont="1" applyFill="1" applyBorder="1" applyAlignment="1">
      <alignment horizontal="center" vertical="center" wrapText="1"/>
    </xf>
    <xf numFmtId="192" fontId="21" fillId="0" borderId="14" xfId="0" applyNumberFormat="1" applyFont="1" applyFill="1" applyBorder="1" applyAlignment="1">
      <alignment horizontal="center" vertical="center" wrapText="1"/>
    </xf>
    <xf numFmtId="192" fontId="21" fillId="0" borderId="13" xfId="0" applyNumberFormat="1" applyFont="1" applyFill="1" applyBorder="1" applyAlignment="1">
      <alignment horizontal="center" vertical="center" wrapText="1"/>
    </xf>
    <xf numFmtId="49" fontId="27" fillId="0" borderId="0" xfId="0" applyNumberFormat="1" applyFont="1" applyFill="1" applyBorder="1" applyAlignment="1">
      <alignment horizontal="center" vertical="center" wrapText="1"/>
    </xf>
    <xf numFmtId="184" fontId="27" fillId="0" borderId="0" xfId="0" applyNumberFormat="1" applyFont="1" applyFill="1" applyBorder="1" applyAlignment="1">
      <alignment horizontal="center" vertical="center" wrapText="1"/>
    </xf>
    <xf numFmtId="49" fontId="16" fillId="0" borderId="0" xfId="0" applyNumberFormat="1" applyFont="1" applyFill="1" applyBorder="1" applyAlignment="1">
      <alignment horizontal="center" vertical="center" wrapText="1"/>
    </xf>
    <xf numFmtId="184" fontId="16" fillId="0" borderId="0" xfId="0" applyNumberFormat="1" applyFont="1" applyFill="1" applyBorder="1" applyAlignment="1">
      <alignment horizontal="center" vertical="center" wrapText="1"/>
    </xf>
    <xf numFmtId="0" fontId="18" fillId="0" borderId="10" xfId="0" applyFont="1" applyFill="1" applyBorder="1" applyAlignment="1">
      <alignment horizontal="left" vertical="center" wrapText="1"/>
    </xf>
    <xf numFmtId="184" fontId="22" fillId="0" borderId="10" xfId="118" applyNumberFormat="1" applyFont="1" applyFill="1" applyBorder="1" applyAlignment="1">
      <alignment horizontal="center" vertical="center" wrapText="1"/>
      <protection/>
    </xf>
    <xf numFmtId="184" fontId="22" fillId="0" borderId="10" xfId="118" applyNumberFormat="1" applyFont="1" applyFill="1" applyBorder="1" applyAlignment="1">
      <alignment horizontal="left" vertical="center" wrapText="1"/>
      <protection/>
    </xf>
    <xf numFmtId="202" fontId="22" fillId="0" borderId="10" xfId="0" applyNumberFormat="1" applyFont="1" applyFill="1" applyBorder="1" applyAlignment="1">
      <alignment horizontal="center" vertical="center" wrapText="1"/>
    </xf>
    <xf numFmtId="191" fontId="22" fillId="0" borderId="10" xfId="0" applyNumberFormat="1" applyFont="1" applyFill="1" applyBorder="1" applyAlignment="1">
      <alignment horizontal="center" vertical="center" wrapText="1"/>
    </xf>
    <xf numFmtId="200" fontId="22" fillId="0" borderId="10" xfId="0" applyNumberFormat="1" applyFont="1" applyFill="1" applyBorder="1" applyAlignment="1">
      <alignment horizontal="center" vertical="center" wrapText="1"/>
    </xf>
  </cellXfs>
  <cellStyles count="165">
    <cellStyle name="Normal" xfId="0"/>
    <cellStyle name="20% - 强调文字颜色 1" xfId="15"/>
    <cellStyle name="20% - 强调文字颜色 1 2" xfId="16"/>
    <cellStyle name="20% - 强调文字颜色 1 3" xfId="17"/>
    <cellStyle name="20% - 强调文字颜色 2" xfId="18"/>
    <cellStyle name="20% - 强调文字颜色 2 2" xfId="19"/>
    <cellStyle name="20% - 强调文字颜色 2 3" xfId="20"/>
    <cellStyle name="20% - 强调文字颜色 3" xfId="21"/>
    <cellStyle name="20% - 强调文字颜色 3 2" xfId="22"/>
    <cellStyle name="20% - 强调文字颜色 3 3" xfId="23"/>
    <cellStyle name="20% - 强调文字颜色 4" xfId="24"/>
    <cellStyle name="20% - 强调文字颜色 4 2" xfId="25"/>
    <cellStyle name="20% - 强调文字颜色 4 3" xfId="26"/>
    <cellStyle name="20% - 强调文字颜色 5" xfId="27"/>
    <cellStyle name="20% - 强调文字颜色 5 2" xfId="28"/>
    <cellStyle name="20% - 强调文字颜色 5 3" xfId="29"/>
    <cellStyle name="20% - 强调文字颜色 6" xfId="30"/>
    <cellStyle name="20% - 强调文字颜色 6 2" xfId="31"/>
    <cellStyle name="20% - 强调文字颜色 6 3" xfId="32"/>
    <cellStyle name="40% - 强调文字颜色 1" xfId="33"/>
    <cellStyle name="40% - 强调文字颜色 1 2" xfId="34"/>
    <cellStyle name="40% - 强调文字颜色 1 3" xfId="35"/>
    <cellStyle name="40% - 强调文字颜色 2" xfId="36"/>
    <cellStyle name="40% - 强调文字颜色 2 2" xfId="37"/>
    <cellStyle name="40% - 强调文字颜色 2 3" xfId="38"/>
    <cellStyle name="40% - 强调文字颜色 2 3 4 3 2 2" xfId="39"/>
    <cellStyle name="40% - 强调文字颜色 3" xfId="40"/>
    <cellStyle name="40% - 强调文字颜色 3 2" xfId="41"/>
    <cellStyle name="40% - 强调文字颜色 3 3" xfId="42"/>
    <cellStyle name="40% - 强调文字颜色 4" xfId="43"/>
    <cellStyle name="40% - 强调文字颜色 4 2" xfId="44"/>
    <cellStyle name="40% - 强调文字颜色 4 3" xfId="45"/>
    <cellStyle name="40% - 强调文字颜色 5" xfId="46"/>
    <cellStyle name="40% - 强调文字颜色 5 2" xfId="47"/>
    <cellStyle name="40% - 强调文字颜色 5 3" xfId="48"/>
    <cellStyle name="40% - 强调文字颜色 6" xfId="49"/>
    <cellStyle name="40% - 强调文字颜色 6 2" xfId="50"/>
    <cellStyle name="40% - 强调文字颜色 6 3" xfId="51"/>
    <cellStyle name="60% - 强调文字颜色 1" xfId="52"/>
    <cellStyle name="60% - 强调文字颜色 1 2" xfId="53"/>
    <cellStyle name="60% - 强调文字颜色 1 3" xfId="54"/>
    <cellStyle name="60% - 强调文字颜色 2" xfId="55"/>
    <cellStyle name="60% - 强调文字颜色 2 2" xfId="56"/>
    <cellStyle name="60% - 强调文字颜色 2 3" xfId="57"/>
    <cellStyle name="60% - 强调文字颜色 3" xfId="58"/>
    <cellStyle name="60% - 强调文字颜色 3 2" xfId="59"/>
    <cellStyle name="60% - 强调文字颜色 3 3" xfId="60"/>
    <cellStyle name="60% - 强调文字颜色 4" xfId="61"/>
    <cellStyle name="60% - 强调文字颜色 4 2" xfId="62"/>
    <cellStyle name="60% - 强调文字颜色 4 3" xfId="63"/>
    <cellStyle name="60% - 强调文字颜色 5" xfId="64"/>
    <cellStyle name="60% - 强调文字颜色 5 2" xfId="65"/>
    <cellStyle name="60% - 强调文字颜色 5 3" xfId="66"/>
    <cellStyle name="60% - 强调文字颜色 6" xfId="67"/>
    <cellStyle name="60% - 强调文字颜色 6 2" xfId="68"/>
    <cellStyle name="60% - 强调文字颜色 6 3" xfId="69"/>
    <cellStyle name="Percent" xfId="70"/>
    <cellStyle name="标题" xfId="71"/>
    <cellStyle name="标题 1" xfId="72"/>
    <cellStyle name="标题 1 2" xfId="73"/>
    <cellStyle name="标题 1 3" xfId="74"/>
    <cellStyle name="标题 2" xfId="75"/>
    <cellStyle name="标题 2 2" xfId="76"/>
    <cellStyle name="标题 2 3" xfId="77"/>
    <cellStyle name="标题 3" xfId="78"/>
    <cellStyle name="标题 3 2" xfId="79"/>
    <cellStyle name="标题 3 3" xfId="80"/>
    <cellStyle name="标题 4" xfId="81"/>
    <cellStyle name="标题 4 2" xfId="82"/>
    <cellStyle name="标题 4 3" xfId="83"/>
    <cellStyle name="标题 5" xfId="84"/>
    <cellStyle name="标题 6" xfId="85"/>
    <cellStyle name="差" xfId="86"/>
    <cellStyle name="差 2" xfId="87"/>
    <cellStyle name="差 3" xfId="88"/>
    <cellStyle name="常规 10" xfId="89"/>
    <cellStyle name="常规 10 2" xfId="90"/>
    <cellStyle name="常规 10 2 2 2" xfId="91"/>
    <cellStyle name="常规 11" xfId="92"/>
    <cellStyle name="常规 11 2" xfId="93"/>
    <cellStyle name="常规 12" xfId="94"/>
    <cellStyle name="常规 13" xfId="95"/>
    <cellStyle name="常规 14" xfId="96"/>
    <cellStyle name="常规 15" xfId="97"/>
    <cellStyle name="常规 16" xfId="98"/>
    <cellStyle name="常规 17" xfId="99"/>
    <cellStyle name="常规 18" xfId="100"/>
    <cellStyle name="常规 19" xfId="101"/>
    <cellStyle name="常规 2" xfId="102"/>
    <cellStyle name="常规 2 18" xfId="103"/>
    <cellStyle name="常规 2 19 2" xfId="104"/>
    <cellStyle name="常规 2 2" xfId="105"/>
    <cellStyle name="常规 20" xfId="106"/>
    <cellStyle name="常规 21" xfId="107"/>
    <cellStyle name="常规 22" xfId="108"/>
    <cellStyle name="常规 3" xfId="109"/>
    <cellStyle name="常规 3 3" xfId="110"/>
    <cellStyle name="常规 32" xfId="111"/>
    <cellStyle name="常规 4" xfId="112"/>
    <cellStyle name="常规 5" xfId="113"/>
    <cellStyle name="常规 6" xfId="114"/>
    <cellStyle name="常规 7" xfId="115"/>
    <cellStyle name="常规 8" xfId="116"/>
    <cellStyle name="常规 9" xfId="117"/>
    <cellStyle name="常规_Sheet1 2" xfId="118"/>
    <cellStyle name="常规_恩平市2011年重大项目建设目标和任务表（修改版2.15晚） 2" xfId="119"/>
    <cellStyle name="Hyperlink" xfId="120"/>
    <cellStyle name="好" xfId="121"/>
    <cellStyle name="好 2" xfId="122"/>
    <cellStyle name="好 3" xfId="123"/>
    <cellStyle name="汇总" xfId="124"/>
    <cellStyle name="汇总 2" xfId="125"/>
    <cellStyle name="汇总 3" xfId="126"/>
    <cellStyle name="Currency" xfId="127"/>
    <cellStyle name="Currency [0]" xfId="128"/>
    <cellStyle name="计算" xfId="129"/>
    <cellStyle name="计算 2" xfId="130"/>
    <cellStyle name="计算 3" xfId="131"/>
    <cellStyle name="检查单元格" xfId="132"/>
    <cellStyle name="检查单元格 2" xfId="133"/>
    <cellStyle name="检查单元格 3" xfId="134"/>
    <cellStyle name="解释性文本" xfId="135"/>
    <cellStyle name="解释性文本 2" xfId="136"/>
    <cellStyle name="解释性文本 3" xfId="137"/>
    <cellStyle name="警告文本" xfId="138"/>
    <cellStyle name="警告文本 2" xfId="139"/>
    <cellStyle name="警告文本 3" xfId="140"/>
    <cellStyle name="链接单元格" xfId="141"/>
    <cellStyle name="链接单元格 2" xfId="142"/>
    <cellStyle name="链接单元格 3" xfId="143"/>
    <cellStyle name="Comma" xfId="144"/>
    <cellStyle name="Comma [0]" xfId="145"/>
    <cellStyle name="强调文字颜色 1" xfId="146"/>
    <cellStyle name="强调文字颜色 1 2" xfId="147"/>
    <cellStyle name="强调文字颜色 1 3" xfId="148"/>
    <cellStyle name="强调文字颜色 2" xfId="149"/>
    <cellStyle name="强调文字颜色 2 2" xfId="150"/>
    <cellStyle name="强调文字颜色 2 3" xfId="151"/>
    <cellStyle name="强调文字颜色 3" xfId="152"/>
    <cellStyle name="强调文字颜色 3 2" xfId="153"/>
    <cellStyle name="强调文字颜色 3 3" xfId="154"/>
    <cellStyle name="强调文字颜色 4" xfId="155"/>
    <cellStyle name="强调文字颜色 4 2" xfId="156"/>
    <cellStyle name="强调文字颜色 4 3" xfId="157"/>
    <cellStyle name="强调文字颜色 5" xfId="158"/>
    <cellStyle name="强调文字颜色 5 2" xfId="159"/>
    <cellStyle name="强调文字颜色 5 3" xfId="160"/>
    <cellStyle name="强调文字颜色 6" xfId="161"/>
    <cellStyle name="强调文字颜色 6 2" xfId="162"/>
    <cellStyle name="强调文字颜色 6 3" xfId="163"/>
    <cellStyle name="适中" xfId="164"/>
    <cellStyle name="适中 2" xfId="165"/>
    <cellStyle name="适中 3" xfId="166"/>
    <cellStyle name="输出" xfId="167"/>
    <cellStyle name="输出 2" xfId="168"/>
    <cellStyle name="输出 3" xfId="169"/>
    <cellStyle name="输入" xfId="170"/>
    <cellStyle name="输入 2" xfId="171"/>
    <cellStyle name="输入 3" xfId="172"/>
    <cellStyle name="样式 1" xfId="173"/>
    <cellStyle name="Followed Hyperlink" xfId="174"/>
    <cellStyle name="注释" xfId="175"/>
    <cellStyle name="注释 2" xfId="176"/>
    <cellStyle name="注释 3" xfId="177"/>
    <cellStyle name="注释 3 2" xfId="1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47"/>
  <sheetViews>
    <sheetView tabSelected="1" view="pageBreakPreview" zoomScale="85" zoomScaleNormal="70" zoomScaleSheetLayoutView="85"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H47" sqref="A1:S47"/>
    </sheetView>
  </sheetViews>
  <sheetFormatPr defaultColWidth="9.00390625" defaultRowHeight="14.25"/>
  <cols>
    <col min="1" max="1" width="6.875" style="3" customWidth="1"/>
    <col min="2" max="2" width="24.625" style="7" customWidth="1"/>
    <col min="3" max="3" width="31.125" style="2" customWidth="1"/>
    <col min="4" max="4" width="12.75390625" style="2" customWidth="1"/>
    <col min="5" max="6" width="11.125" style="3" customWidth="1"/>
    <col min="7" max="7" width="10.625" style="8" customWidth="1"/>
    <col min="8" max="8" width="12.75390625" style="8" customWidth="1"/>
    <col min="9" max="11" width="10.625" style="8" customWidth="1"/>
    <col min="12" max="12" width="17.00390625" style="8" customWidth="1"/>
    <col min="13" max="13" width="30.50390625" style="8" customWidth="1"/>
    <col min="14" max="14" width="20.625" style="8" customWidth="1"/>
    <col min="15" max="15" width="16.25390625" style="8" customWidth="1"/>
    <col min="16" max="16" width="11.625" style="3" customWidth="1"/>
    <col min="17" max="17" width="13.00390625" style="11" customWidth="1"/>
    <col min="18" max="18" width="15.25390625" style="2" customWidth="1"/>
    <col min="19" max="19" width="6.875" style="2" customWidth="1"/>
    <col min="20" max="16384" width="9.00390625" style="2" customWidth="1"/>
  </cols>
  <sheetData>
    <row r="1" spans="1:18" ht="40.5" customHeight="1">
      <c r="A1" s="62" t="s">
        <v>192</v>
      </c>
      <c r="B1" s="62"/>
      <c r="C1" s="62"/>
      <c r="D1" s="62"/>
      <c r="E1" s="62"/>
      <c r="F1" s="62"/>
      <c r="G1" s="63"/>
      <c r="H1" s="63"/>
      <c r="I1" s="63"/>
      <c r="J1" s="63"/>
      <c r="K1" s="63"/>
      <c r="L1" s="63"/>
      <c r="M1" s="63"/>
      <c r="N1" s="63"/>
      <c r="O1" s="63"/>
      <c r="P1" s="62"/>
      <c r="Q1" s="62"/>
      <c r="R1" s="62"/>
    </row>
    <row r="2" spans="1:18" ht="18" customHeight="1">
      <c r="A2" s="64"/>
      <c r="B2" s="64"/>
      <c r="C2" s="64"/>
      <c r="D2" s="64"/>
      <c r="E2" s="64"/>
      <c r="F2" s="14"/>
      <c r="G2" s="16"/>
      <c r="H2" s="65"/>
      <c r="I2" s="65"/>
      <c r="J2" s="65"/>
      <c r="K2" s="65"/>
      <c r="L2" s="65"/>
      <c r="M2" s="65"/>
      <c r="N2" s="65"/>
      <c r="O2" s="65"/>
      <c r="Q2" s="64" t="s">
        <v>0</v>
      </c>
      <c r="R2" s="64"/>
    </row>
    <row r="3" spans="1:19" s="1" customFormat="1" ht="28.5" customHeight="1">
      <c r="A3" s="52" t="s">
        <v>1</v>
      </c>
      <c r="B3" s="50" t="s">
        <v>2</v>
      </c>
      <c r="C3" s="50" t="s">
        <v>3</v>
      </c>
      <c r="D3" s="50" t="s">
        <v>4</v>
      </c>
      <c r="E3" s="51" t="s">
        <v>5</v>
      </c>
      <c r="F3" s="51" t="s">
        <v>126</v>
      </c>
      <c r="G3" s="53" t="s">
        <v>125</v>
      </c>
      <c r="H3" s="55" t="s">
        <v>194</v>
      </c>
      <c r="I3" s="55" t="s">
        <v>25</v>
      </c>
      <c r="J3" s="59" t="s">
        <v>127</v>
      </c>
      <c r="K3" s="61" t="s">
        <v>19</v>
      </c>
      <c r="L3" s="57" t="s">
        <v>20</v>
      </c>
      <c r="M3" s="57" t="s">
        <v>21</v>
      </c>
      <c r="N3" s="57" t="s">
        <v>22</v>
      </c>
      <c r="O3" s="57" t="s">
        <v>23</v>
      </c>
      <c r="P3" s="50" t="s">
        <v>8</v>
      </c>
      <c r="Q3" s="50" t="s">
        <v>6</v>
      </c>
      <c r="R3" s="50" t="s">
        <v>7</v>
      </c>
      <c r="S3" s="1" t="s">
        <v>24</v>
      </c>
    </row>
    <row r="4" spans="1:19" s="1" customFormat="1" ht="32.25" customHeight="1">
      <c r="A4" s="52"/>
      <c r="B4" s="50"/>
      <c r="C4" s="50"/>
      <c r="D4" s="50"/>
      <c r="E4" s="51"/>
      <c r="F4" s="51"/>
      <c r="G4" s="54"/>
      <c r="H4" s="56"/>
      <c r="I4" s="56"/>
      <c r="J4" s="60"/>
      <c r="K4" s="60"/>
      <c r="L4" s="58"/>
      <c r="M4" s="58"/>
      <c r="N4" s="58"/>
      <c r="O4" s="58"/>
      <c r="P4" s="50"/>
      <c r="Q4" s="50"/>
      <c r="R4" s="50"/>
      <c r="S4" s="1">
        <v>7</v>
      </c>
    </row>
    <row r="5" spans="1:18" s="1" customFormat="1" ht="30" customHeight="1">
      <c r="A5" s="12" t="s">
        <v>17</v>
      </c>
      <c r="B5" s="9" t="s">
        <v>18</v>
      </c>
      <c r="C5" s="12"/>
      <c r="D5" s="12"/>
      <c r="E5" s="13">
        <f>SUM(E6:E47)</f>
        <v>2387585</v>
      </c>
      <c r="F5" s="13">
        <f>SUM(F6:F47)</f>
        <v>640352</v>
      </c>
      <c r="G5" s="13">
        <f>SUM(G6:G47)</f>
        <v>294826</v>
      </c>
      <c r="H5" s="26">
        <f>SUM(H6:H47)</f>
        <v>203823.855</v>
      </c>
      <c r="I5" s="13">
        <f>SUM(I6:I47)</f>
        <v>242615.685</v>
      </c>
      <c r="J5" s="10">
        <f>H5/G5</f>
        <v>0.6913360931532497</v>
      </c>
      <c r="K5" s="10">
        <f>J5-$S$4/12</f>
        <v>0.10800275981991636</v>
      </c>
      <c r="L5" s="13"/>
      <c r="M5" s="13"/>
      <c r="N5" s="13"/>
      <c r="O5" s="13"/>
      <c r="P5" s="12"/>
      <c r="Q5" s="12"/>
      <c r="R5" s="12"/>
    </row>
    <row r="6" spans="1:19" s="4" customFormat="1" ht="240.75" customHeight="1">
      <c r="A6" s="17">
        <v>1</v>
      </c>
      <c r="B6" s="15" t="s">
        <v>159</v>
      </c>
      <c r="C6" s="15" t="s">
        <v>121</v>
      </c>
      <c r="D6" s="18" t="s">
        <v>13</v>
      </c>
      <c r="E6" s="18">
        <v>31114</v>
      </c>
      <c r="F6" s="18">
        <v>9560</v>
      </c>
      <c r="G6" s="18">
        <v>10000</v>
      </c>
      <c r="H6" s="37">
        <v>1700</v>
      </c>
      <c r="I6" s="37">
        <v>0</v>
      </c>
      <c r="J6" s="10">
        <f aca="true" t="shared" si="0" ref="J6:J47">H6/G6</f>
        <v>0.17</v>
      </c>
      <c r="K6" s="10">
        <f aca="true" t="shared" si="1" ref="K6:K47">J6-$S$4/12</f>
        <v>-0.41333333333333333</v>
      </c>
      <c r="L6" s="27" t="s">
        <v>128</v>
      </c>
      <c r="M6" s="66" t="s">
        <v>210</v>
      </c>
      <c r="N6" s="28" t="s">
        <v>216</v>
      </c>
      <c r="O6" s="28"/>
      <c r="P6" s="19" t="s">
        <v>16</v>
      </c>
      <c r="Q6" s="19" t="s">
        <v>182</v>
      </c>
      <c r="R6" s="20"/>
      <c r="S6" s="1"/>
    </row>
    <row r="7" spans="1:19" s="4" customFormat="1" ht="48.75" customHeight="1">
      <c r="A7" s="21">
        <v>2</v>
      </c>
      <c r="B7" s="15" t="s">
        <v>166</v>
      </c>
      <c r="C7" s="15" t="s">
        <v>26</v>
      </c>
      <c r="D7" s="18" t="s">
        <v>12</v>
      </c>
      <c r="E7" s="18">
        <v>3620</v>
      </c>
      <c r="F7" s="18">
        <v>1500</v>
      </c>
      <c r="G7" s="18">
        <v>1000</v>
      </c>
      <c r="H7" s="27">
        <v>600</v>
      </c>
      <c r="I7" s="27">
        <v>600</v>
      </c>
      <c r="J7" s="10">
        <f t="shared" si="0"/>
        <v>0.6</v>
      </c>
      <c r="K7" s="10">
        <f t="shared" si="1"/>
        <v>0.016666666666666607</v>
      </c>
      <c r="L7" s="27" t="s">
        <v>135</v>
      </c>
      <c r="M7" s="28" t="s">
        <v>185</v>
      </c>
      <c r="N7" s="27"/>
      <c r="O7" s="27"/>
      <c r="P7" s="19" t="s">
        <v>16</v>
      </c>
      <c r="Q7" s="19" t="s">
        <v>122</v>
      </c>
      <c r="R7" s="20"/>
      <c r="S7" s="1"/>
    </row>
    <row r="8" spans="1:19" s="5" customFormat="1" ht="48.75" customHeight="1">
      <c r="A8" s="21">
        <v>3</v>
      </c>
      <c r="B8" s="42" t="s">
        <v>27</v>
      </c>
      <c r="C8" s="15" t="s">
        <v>123</v>
      </c>
      <c r="D8" s="18" t="s">
        <v>15</v>
      </c>
      <c r="E8" s="18">
        <v>3300</v>
      </c>
      <c r="F8" s="18">
        <v>2000</v>
      </c>
      <c r="G8" s="18">
        <v>1300</v>
      </c>
      <c r="H8" s="67">
        <v>760</v>
      </c>
      <c r="I8" s="67">
        <v>760</v>
      </c>
      <c r="J8" s="10">
        <f t="shared" si="0"/>
        <v>0.5846153846153846</v>
      </c>
      <c r="K8" s="10">
        <f t="shared" si="1"/>
        <v>0.0012820512820512775</v>
      </c>
      <c r="L8" s="27" t="s">
        <v>136</v>
      </c>
      <c r="M8" s="29" t="s">
        <v>217</v>
      </c>
      <c r="N8" s="30"/>
      <c r="O8" s="30"/>
      <c r="P8" s="19" t="s">
        <v>16</v>
      </c>
      <c r="Q8" s="19" t="s">
        <v>122</v>
      </c>
      <c r="R8" s="20"/>
      <c r="S8" s="1"/>
    </row>
    <row r="9" spans="1:19" s="5" customFormat="1" ht="48.75" customHeight="1">
      <c r="A9" s="21">
        <v>4</v>
      </c>
      <c r="B9" s="42" t="s">
        <v>167</v>
      </c>
      <c r="C9" s="15" t="s">
        <v>124</v>
      </c>
      <c r="D9" s="18" t="s">
        <v>28</v>
      </c>
      <c r="E9" s="18">
        <v>3825</v>
      </c>
      <c r="F9" s="18"/>
      <c r="G9" s="18">
        <v>1000</v>
      </c>
      <c r="H9" s="67">
        <v>590</v>
      </c>
      <c r="I9" s="67">
        <v>590</v>
      </c>
      <c r="J9" s="10">
        <f t="shared" si="0"/>
        <v>0.59</v>
      </c>
      <c r="K9" s="10">
        <f t="shared" si="1"/>
        <v>0.006666666666666599</v>
      </c>
      <c r="L9" s="30" t="s">
        <v>137</v>
      </c>
      <c r="M9" s="68" t="s">
        <v>206</v>
      </c>
      <c r="N9" s="29"/>
      <c r="O9" s="30"/>
      <c r="P9" s="33" t="s">
        <v>173</v>
      </c>
      <c r="Q9" s="19" t="s">
        <v>122</v>
      </c>
      <c r="R9" s="20"/>
      <c r="S9" s="1"/>
    </row>
    <row r="10" spans="1:19" s="5" customFormat="1" ht="48.75" customHeight="1">
      <c r="A10" s="21">
        <v>5</v>
      </c>
      <c r="B10" s="15" t="s">
        <v>174</v>
      </c>
      <c r="C10" s="15" t="s">
        <v>29</v>
      </c>
      <c r="D10" s="18">
        <v>2019</v>
      </c>
      <c r="E10" s="18">
        <v>1500</v>
      </c>
      <c r="F10" s="18"/>
      <c r="G10" s="18">
        <v>1500</v>
      </c>
      <c r="H10" s="69">
        <v>350.285</v>
      </c>
      <c r="I10" s="69">
        <v>350.285</v>
      </c>
      <c r="J10" s="10">
        <f t="shared" si="0"/>
        <v>0.23352333333333336</v>
      </c>
      <c r="K10" s="10">
        <f t="shared" si="1"/>
        <v>-0.34981</v>
      </c>
      <c r="L10" s="27" t="s">
        <v>138</v>
      </c>
      <c r="M10" s="15" t="s">
        <v>211</v>
      </c>
      <c r="N10" s="28"/>
      <c r="O10" s="27"/>
      <c r="P10" s="38" t="s">
        <v>186</v>
      </c>
      <c r="Q10" s="19" t="s">
        <v>55</v>
      </c>
      <c r="R10" s="20"/>
      <c r="S10" s="1"/>
    </row>
    <row r="11" spans="1:19" s="4" customFormat="1" ht="75" customHeight="1">
      <c r="A11" s="17">
        <v>6</v>
      </c>
      <c r="B11" s="15" t="s">
        <v>56</v>
      </c>
      <c r="C11" s="15" t="s">
        <v>57</v>
      </c>
      <c r="D11" s="18" t="s">
        <v>30</v>
      </c>
      <c r="E11" s="18">
        <v>18789</v>
      </c>
      <c r="F11" s="18">
        <v>948</v>
      </c>
      <c r="G11" s="39">
        <v>5500</v>
      </c>
      <c r="H11" s="27">
        <v>370</v>
      </c>
      <c r="I11" s="27">
        <v>1000</v>
      </c>
      <c r="J11" s="10">
        <f t="shared" si="0"/>
        <v>0.06727272727272728</v>
      </c>
      <c r="K11" s="10">
        <f t="shared" si="1"/>
        <v>-0.5160606060606061</v>
      </c>
      <c r="L11" s="27" t="s">
        <v>129</v>
      </c>
      <c r="M11" s="28" t="s">
        <v>207</v>
      </c>
      <c r="N11" s="27" t="s">
        <v>189</v>
      </c>
      <c r="O11" s="28" t="s">
        <v>218</v>
      </c>
      <c r="P11" s="38" t="s">
        <v>186</v>
      </c>
      <c r="Q11" s="19" t="s">
        <v>58</v>
      </c>
      <c r="R11" s="20"/>
      <c r="S11" s="1"/>
    </row>
    <row r="12" spans="1:19" s="5" customFormat="1" ht="82.5" customHeight="1">
      <c r="A12" s="17">
        <v>7</v>
      </c>
      <c r="B12" s="15" t="s">
        <v>59</v>
      </c>
      <c r="C12" s="15" t="s">
        <v>60</v>
      </c>
      <c r="D12" s="18" t="s">
        <v>9</v>
      </c>
      <c r="E12" s="18">
        <v>28000</v>
      </c>
      <c r="F12" s="18">
        <v>16000</v>
      </c>
      <c r="G12" s="18">
        <v>12000</v>
      </c>
      <c r="H12" s="18">
        <v>7112</v>
      </c>
      <c r="I12" s="18">
        <v>7112</v>
      </c>
      <c r="J12" s="10">
        <f t="shared" si="0"/>
        <v>0.5926666666666667</v>
      </c>
      <c r="K12" s="10">
        <f t="shared" si="1"/>
        <v>0.009333333333333305</v>
      </c>
      <c r="L12" s="31" t="s">
        <v>129</v>
      </c>
      <c r="M12" s="28" t="s">
        <v>193</v>
      </c>
      <c r="N12" s="27"/>
      <c r="O12" s="27"/>
      <c r="P12" s="19" t="s">
        <v>16</v>
      </c>
      <c r="Q12" s="19" t="s">
        <v>61</v>
      </c>
      <c r="R12" s="22"/>
      <c r="S12" s="1"/>
    </row>
    <row r="13" spans="1:19" s="4" customFormat="1" ht="60" customHeight="1">
      <c r="A13" s="17">
        <v>8</v>
      </c>
      <c r="B13" s="15" t="s">
        <v>176</v>
      </c>
      <c r="C13" s="15" t="s">
        <v>62</v>
      </c>
      <c r="D13" s="18" t="s">
        <v>63</v>
      </c>
      <c r="E13" s="18">
        <v>12000</v>
      </c>
      <c r="F13" s="18"/>
      <c r="G13" s="18">
        <v>7000</v>
      </c>
      <c r="H13" s="18">
        <v>5400</v>
      </c>
      <c r="I13" s="18">
        <v>5400</v>
      </c>
      <c r="J13" s="10">
        <f t="shared" si="0"/>
        <v>0.7714285714285715</v>
      </c>
      <c r="K13" s="10">
        <f t="shared" si="1"/>
        <v>0.1880952380952381</v>
      </c>
      <c r="L13" s="31" t="s">
        <v>129</v>
      </c>
      <c r="M13" s="28" t="s">
        <v>219</v>
      </c>
      <c r="N13" s="27"/>
      <c r="O13" s="27"/>
      <c r="P13" s="19" t="s">
        <v>130</v>
      </c>
      <c r="Q13" s="19" t="s">
        <v>64</v>
      </c>
      <c r="R13" s="22"/>
      <c r="S13" s="1"/>
    </row>
    <row r="14" spans="1:19" s="4" customFormat="1" ht="60" customHeight="1">
      <c r="A14" s="17">
        <v>9</v>
      </c>
      <c r="B14" s="15" t="s">
        <v>31</v>
      </c>
      <c r="C14" s="15" t="s">
        <v>65</v>
      </c>
      <c r="D14" s="18" t="s">
        <v>30</v>
      </c>
      <c r="E14" s="18">
        <v>20000</v>
      </c>
      <c r="F14" s="18"/>
      <c r="G14" s="18">
        <v>3000</v>
      </c>
      <c r="H14" s="18">
        <v>1930</v>
      </c>
      <c r="I14" s="18">
        <v>1960</v>
      </c>
      <c r="J14" s="10">
        <f t="shared" si="0"/>
        <v>0.6433333333333333</v>
      </c>
      <c r="K14" s="10">
        <f t="shared" si="1"/>
        <v>0.05999999999999994</v>
      </c>
      <c r="L14" s="31" t="s">
        <v>140</v>
      </c>
      <c r="M14" s="15" t="s">
        <v>220</v>
      </c>
      <c r="N14" s="27"/>
      <c r="O14" s="27"/>
      <c r="P14" s="34" t="s">
        <v>168</v>
      </c>
      <c r="Q14" s="19" t="s">
        <v>66</v>
      </c>
      <c r="R14" s="22"/>
      <c r="S14" s="1"/>
    </row>
    <row r="15" spans="1:19" s="4" customFormat="1" ht="135" customHeight="1">
      <c r="A15" s="17">
        <v>10</v>
      </c>
      <c r="B15" s="15" t="s">
        <v>67</v>
      </c>
      <c r="C15" s="15" t="s">
        <v>32</v>
      </c>
      <c r="D15" s="18" t="s">
        <v>33</v>
      </c>
      <c r="E15" s="18">
        <v>210000</v>
      </c>
      <c r="F15" s="18"/>
      <c r="G15" s="18">
        <v>500</v>
      </c>
      <c r="H15" s="18">
        <v>220</v>
      </c>
      <c r="I15" s="18">
        <v>220</v>
      </c>
      <c r="J15" s="10">
        <f t="shared" si="0"/>
        <v>0.44</v>
      </c>
      <c r="K15" s="10">
        <f t="shared" si="1"/>
        <v>-0.14333333333333337</v>
      </c>
      <c r="L15" s="32" t="s">
        <v>169</v>
      </c>
      <c r="M15" s="28" t="s">
        <v>201</v>
      </c>
      <c r="N15" s="27" t="s">
        <v>131</v>
      </c>
      <c r="O15" s="27"/>
      <c r="P15" s="19" t="s">
        <v>52</v>
      </c>
      <c r="Q15" s="19" t="s">
        <v>68</v>
      </c>
      <c r="R15" s="22"/>
      <c r="S15" s="1"/>
    </row>
    <row r="16" spans="1:19" s="4" customFormat="1" ht="62.25" customHeight="1">
      <c r="A16" s="17">
        <v>11</v>
      </c>
      <c r="B16" s="15" t="s">
        <v>69</v>
      </c>
      <c r="C16" s="15" t="s">
        <v>70</v>
      </c>
      <c r="D16" s="18" t="s">
        <v>30</v>
      </c>
      <c r="E16" s="18">
        <v>50500</v>
      </c>
      <c r="F16" s="18"/>
      <c r="G16" s="18">
        <v>8000</v>
      </c>
      <c r="H16" s="18">
        <v>2710</v>
      </c>
      <c r="I16" s="18">
        <v>2750</v>
      </c>
      <c r="J16" s="10">
        <f t="shared" si="0"/>
        <v>0.33875</v>
      </c>
      <c r="K16" s="10">
        <f t="shared" si="1"/>
        <v>-0.24458333333333337</v>
      </c>
      <c r="L16" s="31" t="s">
        <v>141</v>
      </c>
      <c r="M16" s="15" t="s">
        <v>212</v>
      </c>
      <c r="N16" s="27"/>
      <c r="O16" s="27"/>
      <c r="P16" s="19" t="s">
        <v>71</v>
      </c>
      <c r="Q16" s="19" t="s">
        <v>66</v>
      </c>
      <c r="R16" s="22"/>
      <c r="S16" s="1"/>
    </row>
    <row r="17" spans="1:19" s="4" customFormat="1" ht="65.25" customHeight="1">
      <c r="A17" s="17">
        <v>12</v>
      </c>
      <c r="B17" s="15" t="s">
        <v>34</v>
      </c>
      <c r="C17" s="15" t="s">
        <v>35</v>
      </c>
      <c r="D17" s="18" t="s">
        <v>30</v>
      </c>
      <c r="E17" s="18">
        <v>21000</v>
      </c>
      <c r="F17" s="18"/>
      <c r="G17" s="18">
        <v>3000</v>
      </c>
      <c r="H17" s="18">
        <v>1790</v>
      </c>
      <c r="I17" s="18">
        <v>1820</v>
      </c>
      <c r="J17" s="10">
        <f t="shared" si="0"/>
        <v>0.5966666666666667</v>
      </c>
      <c r="K17" s="10">
        <f t="shared" si="1"/>
        <v>0.013333333333333308</v>
      </c>
      <c r="L17" s="31" t="s">
        <v>142</v>
      </c>
      <c r="M17" s="15" t="s">
        <v>221</v>
      </c>
      <c r="N17" s="27"/>
      <c r="O17" s="27"/>
      <c r="P17" s="19" t="s">
        <v>71</v>
      </c>
      <c r="Q17" s="19" t="s">
        <v>66</v>
      </c>
      <c r="R17" s="22"/>
      <c r="S17" s="1"/>
    </row>
    <row r="18" spans="1:19" s="4" customFormat="1" ht="53.25" customHeight="1">
      <c r="A18" s="17">
        <v>13</v>
      </c>
      <c r="B18" s="15" t="s">
        <v>191</v>
      </c>
      <c r="C18" s="15" t="s">
        <v>72</v>
      </c>
      <c r="D18" s="18" t="s">
        <v>9</v>
      </c>
      <c r="E18" s="18">
        <v>5500</v>
      </c>
      <c r="F18" s="18">
        <v>3500</v>
      </c>
      <c r="G18" s="18">
        <v>2000</v>
      </c>
      <c r="H18" s="18">
        <v>1450</v>
      </c>
      <c r="I18" s="18">
        <v>1480</v>
      </c>
      <c r="J18" s="10">
        <f t="shared" si="0"/>
        <v>0.725</v>
      </c>
      <c r="K18" s="10">
        <f t="shared" si="1"/>
        <v>0.1416666666666666</v>
      </c>
      <c r="L18" s="31" t="s">
        <v>143</v>
      </c>
      <c r="M18" s="15" t="s">
        <v>222</v>
      </c>
      <c r="N18" s="27"/>
      <c r="O18" s="27"/>
      <c r="P18" s="19" t="s">
        <v>16</v>
      </c>
      <c r="Q18" s="19" t="s">
        <v>73</v>
      </c>
      <c r="R18" s="20"/>
      <c r="S18" s="1"/>
    </row>
    <row r="19" spans="1:19" s="5" customFormat="1" ht="53.25" customHeight="1">
      <c r="A19" s="17">
        <v>14</v>
      </c>
      <c r="B19" s="15" t="s">
        <v>36</v>
      </c>
      <c r="C19" s="15" t="s">
        <v>74</v>
      </c>
      <c r="D19" s="18" t="s">
        <v>9</v>
      </c>
      <c r="E19" s="18">
        <v>5000</v>
      </c>
      <c r="F19" s="18">
        <v>2300</v>
      </c>
      <c r="G19" s="18">
        <v>2700</v>
      </c>
      <c r="H19" s="18">
        <v>1620</v>
      </c>
      <c r="I19" s="18">
        <v>1650</v>
      </c>
      <c r="J19" s="10">
        <f t="shared" si="0"/>
        <v>0.6</v>
      </c>
      <c r="K19" s="10">
        <f t="shared" si="1"/>
        <v>0.016666666666666607</v>
      </c>
      <c r="L19" s="31" t="s">
        <v>144</v>
      </c>
      <c r="M19" s="15" t="s">
        <v>223</v>
      </c>
      <c r="N19" s="27"/>
      <c r="O19" s="27"/>
      <c r="P19" s="19" t="s">
        <v>16</v>
      </c>
      <c r="Q19" s="19" t="s">
        <v>73</v>
      </c>
      <c r="R19" s="20"/>
      <c r="S19" s="1"/>
    </row>
    <row r="20" spans="1:19" s="4" customFormat="1" ht="60" customHeight="1">
      <c r="A20" s="17">
        <v>15</v>
      </c>
      <c r="B20" s="15" t="s">
        <v>37</v>
      </c>
      <c r="C20" s="15" t="s">
        <v>75</v>
      </c>
      <c r="D20" s="18" t="s">
        <v>9</v>
      </c>
      <c r="E20" s="18">
        <v>5100</v>
      </c>
      <c r="F20" s="18">
        <v>2600</v>
      </c>
      <c r="G20" s="18">
        <v>2500</v>
      </c>
      <c r="H20" s="18">
        <v>1910</v>
      </c>
      <c r="I20" s="18">
        <v>1950</v>
      </c>
      <c r="J20" s="10">
        <f t="shared" si="0"/>
        <v>0.764</v>
      </c>
      <c r="K20" s="10">
        <f t="shared" si="1"/>
        <v>0.18066666666666664</v>
      </c>
      <c r="L20" s="31" t="s">
        <v>145</v>
      </c>
      <c r="M20" s="15" t="s">
        <v>224</v>
      </c>
      <c r="N20" s="27"/>
      <c r="O20" s="27"/>
      <c r="P20" s="19" t="s">
        <v>16</v>
      </c>
      <c r="Q20" s="19" t="s">
        <v>73</v>
      </c>
      <c r="R20" s="20"/>
      <c r="S20" s="1"/>
    </row>
    <row r="21" spans="1:19" s="4" customFormat="1" ht="60" customHeight="1">
      <c r="A21" s="17">
        <v>16</v>
      </c>
      <c r="B21" s="15" t="s">
        <v>38</v>
      </c>
      <c r="C21" s="15" t="s">
        <v>76</v>
      </c>
      <c r="D21" s="18" t="s">
        <v>12</v>
      </c>
      <c r="E21" s="18">
        <v>6500</v>
      </c>
      <c r="F21" s="18">
        <v>3500</v>
      </c>
      <c r="G21" s="18">
        <v>2000</v>
      </c>
      <c r="H21" s="18">
        <v>1410</v>
      </c>
      <c r="I21" s="18">
        <v>1430</v>
      </c>
      <c r="J21" s="10">
        <f t="shared" si="0"/>
        <v>0.705</v>
      </c>
      <c r="K21" s="10">
        <f t="shared" si="1"/>
        <v>0.12166666666666659</v>
      </c>
      <c r="L21" s="31" t="s">
        <v>146</v>
      </c>
      <c r="M21" s="15" t="s">
        <v>225</v>
      </c>
      <c r="N21" s="27"/>
      <c r="O21" s="27"/>
      <c r="P21" s="19" t="s">
        <v>16</v>
      </c>
      <c r="Q21" s="19" t="s">
        <v>73</v>
      </c>
      <c r="R21" s="20"/>
      <c r="S21" s="1"/>
    </row>
    <row r="22" spans="1:19" s="4" customFormat="1" ht="60" customHeight="1">
      <c r="A22" s="17">
        <v>17</v>
      </c>
      <c r="B22" s="15" t="s">
        <v>39</v>
      </c>
      <c r="C22" s="15" t="s">
        <v>77</v>
      </c>
      <c r="D22" s="18" t="s">
        <v>12</v>
      </c>
      <c r="E22" s="18">
        <v>5400</v>
      </c>
      <c r="F22" s="18">
        <v>2500</v>
      </c>
      <c r="G22" s="18">
        <v>2000</v>
      </c>
      <c r="H22" s="18">
        <v>1260</v>
      </c>
      <c r="I22" s="27">
        <v>1300</v>
      </c>
      <c r="J22" s="10">
        <f t="shared" si="0"/>
        <v>0.63</v>
      </c>
      <c r="K22" s="10">
        <f t="shared" si="1"/>
        <v>0.046666666666666634</v>
      </c>
      <c r="L22" s="31" t="s">
        <v>147</v>
      </c>
      <c r="M22" s="15" t="s">
        <v>226</v>
      </c>
      <c r="N22" s="27"/>
      <c r="O22" s="27"/>
      <c r="P22" s="19" t="s">
        <v>16</v>
      </c>
      <c r="Q22" s="19" t="s">
        <v>73</v>
      </c>
      <c r="R22" s="20"/>
      <c r="S22" s="1"/>
    </row>
    <row r="23" spans="1:19" s="4" customFormat="1" ht="60" customHeight="1">
      <c r="A23" s="17">
        <v>18</v>
      </c>
      <c r="B23" s="15" t="s">
        <v>40</v>
      </c>
      <c r="C23" s="15" t="s">
        <v>78</v>
      </c>
      <c r="D23" s="18" t="s">
        <v>12</v>
      </c>
      <c r="E23" s="18">
        <v>5000</v>
      </c>
      <c r="F23" s="18">
        <v>1400</v>
      </c>
      <c r="G23" s="18">
        <v>2000</v>
      </c>
      <c r="H23" s="18">
        <v>1430</v>
      </c>
      <c r="I23" s="27">
        <v>1480</v>
      </c>
      <c r="J23" s="10">
        <f t="shared" si="0"/>
        <v>0.715</v>
      </c>
      <c r="K23" s="10">
        <f t="shared" si="1"/>
        <v>0.1316666666666666</v>
      </c>
      <c r="L23" s="31" t="s">
        <v>148</v>
      </c>
      <c r="M23" s="15" t="s">
        <v>227</v>
      </c>
      <c r="N23" s="28"/>
      <c r="O23" s="27"/>
      <c r="P23" s="19" t="s">
        <v>16</v>
      </c>
      <c r="Q23" s="19" t="s">
        <v>73</v>
      </c>
      <c r="R23" s="20"/>
      <c r="S23" s="1"/>
    </row>
    <row r="24" spans="1:19" s="4" customFormat="1" ht="87.75" customHeight="1">
      <c r="A24" s="17">
        <v>19</v>
      </c>
      <c r="B24" s="15" t="s">
        <v>79</v>
      </c>
      <c r="C24" s="15" t="s">
        <v>80</v>
      </c>
      <c r="D24" s="18" t="s">
        <v>12</v>
      </c>
      <c r="E24" s="18">
        <v>10100</v>
      </c>
      <c r="F24" s="18">
        <v>3000</v>
      </c>
      <c r="G24" s="18">
        <v>3000</v>
      </c>
      <c r="H24" s="18">
        <v>2150</v>
      </c>
      <c r="I24" s="18">
        <v>2210</v>
      </c>
      <c r="J24" s="10">
        <f t="shared" si="0"/>
        <v>0.7166666666666667</v>
      </c>
      <c r="K24" s="10">
        <f t="shared" si="1"/>
        <v>0.1333333333333333</v>
      </c>
      <c r="L24" s="31" t="s">
        <v>149</v>
      </c>
      <c r="M24" s="15" t="s">
        <v>228</v>
      </c>
      <c r="N24" s="27"/>
      <c r="O24" s="27"/>
      <c r="P24" s="19" t="s">
        <v>16</v>
      </c>
      <c r="Q24" s="19" t="s">
        <v>73</v>
      </c>
      <c r="R24" s="20"/>
      <c r="S24" s="1"/>
    </row>
    <row r="25" spans="1:19" s="4" customFormat="1" ht="60" customHeight="1">
      <c r="A25" s="17">
        <v>20</v>
      </c>
      <c r="B25" s="15" t="s">
        <v>41</v>
      </c>
      <c r="C25" s="15" t="s">
        <v>81</v>
      </c>
      <c r="D25" s="18" t="s">
        <v>28</v>
      </c>
      <c r="E25" s="18">
        <v>10500</v>
      </c>
      <c r="F25" s="18"/>
      <c r="G25" s="18">
        <v>2000</v>
      </c>
      <c r="H25" s="18">
        <v>1430</v>
      </c>
      <c r="I25" s="18">
        <v>1480</v>
      </c>
      <c r="J25" s="10">
        <f t="shared" si="0"/>
        <v>0.715</v>
      </c>
      <c r="K25" s="10">
        <f t="shared" si="1"/>
        <v>0.1316666666666666</v>
      </c>
      <c r="L25" s="31" t="s">
        <v>150</v>
      </c>
      <c r="M25" s="15" t="s">
        <v>229</v>
      </c>
      <c r="N25" s="27"/>
      <c r="O25" s="27"/>
      <c r="P25" s="34" t="s">
        <v>170</v>
      </c>
      <c r="Q25" s="19" t="s">
        <v>66</v>
      </c>
      <c r="R25" s="20"/>
      <c r="S25" s="1"/>
    </row>
    <row r="26" spans="1:19" s="4" customFormat="1" ht="60" customHeight="1">
      <c r="A26" s="17">
        <v>21</v>
      </c>
      <c r="B26" s="15" t="s">
        <v>42</v>
      </c>
      <c r="C26" s="15" t="s">
        <v>82</v>
      </c>
      <c r="D26" s="18" t="s">
        <v>83</v>
      </c>
      <c r="E26" s="18">
        <v>6000</v>
      </c>
      <c r="F26" s="18">
        <v>3000</v>
      </c>
      <c r="G26" s="18">
        <v>3000</v>
      </c>
      <c r="H26" s="18">
        <v>1870</v>
      </c>
      <c r="I26" s="27">
        <v>1920</v>
      </c>
      <c r="J26" s="10">
        <f t="shared" si="0"/>
        <v>0.6233333333333333</v>
      </c>
      <c r="K26" s="10">
        <f t="shared" si="1"/>
        <v>0.039999999999999925</v>
      </c>
      <c r="L26" s="31" t="s">
        <v>145</v>
      </c>
      <c r="M26" s="15" t="s">
        <v>230</v>
      </c>
      <c r="N26" s="27"/>
      <c r="O26" s="27"/>
      <c r="P26" s="19" t="s">
        <v>16</v>
      </c>
      <c r="Q26" s="19" t="s">
        <v>73</v>
      </c>
      <c r="R26" s="20"/>
      <c r="S26" s="1"/>
    </row>
    <row r="27" spans="1:19" s="4" customFormat="1" ht="60" customHeight="1">
      <c r="A27" s="17">
        <v>22</v>
      </c>
      <c r="B27" s="15" t="s">
        <v>231</v>
      </c>
      <c r="C27" s="15" t="s">
        <v>84</v>
      </c>
      <c r="D27" s="18" t="s">
        <v>12</v>
      </c>
      <c r="E27" s="18">
        <v>5500</v>
      </c>
      <c r="F27" s="18">
        <v>1300</v>
      </c>
      <c r="G27" s="18">
        <v>2500</v>
      </c>
      <c r="H27" s="18">
        <v>1560</v>
      </c>
      <c r="I27" s="27">
        <v>1580</v>
      </c>
      <c r="J27" s="10">
        <f t="shared" si="0"/>
        <v>0.624</v>
      </c>
      <c r="K27" s="10">
        <f t="shared" si="1"/>
        <v>0.04066666666666663</v>
      </c>
      <c r="L27" s="31" t="s">
        <v>151</v>
      </c>
      <c r="M27" s="15" t="s">
        <v>232</v>
      </c>
      <c r="N27" s="27"/>
      <c r="O27" s="27"/>
      <c r="P27" s="19" t="s">
        <v>16</v>
      </c>
      <c r="Q27" s="19" t="s">
        <v>73</v>
      </c>
      <c r="R27" s="20"/>
      <c r="S27" s="1"/>
    </row>
    <row r="28" spans="1:19" s="4" customFormat="1" ht="60" customHeight="1">
      <c r="A28" s="17">
        <v>23</v>
      </c>
      <c r="B28" s="15" t="s">
        <v>153</v>
      </c>
      <c r="C28" s="15" t="s">
        <v>85</v>
      </c>
      <c r="D28" s="18" t="s">
        <v>28</v>
      </c>
      <c r="E28" s="18">
        <v>10500</v>
      </c>
      <c r="F28" s="18"/>
      <c r="G28" s="18">
        <v>2000</v>
      </c>
      <c r="H28" s="18">
        <v>1380</v>
      </c>
      <c r="I28" s="18">
        <v>1400</v>
      </c>
      <c r="J28" s="10">
        <f t="shared" si="0"/>
        <v>0.69</v>
      </c>
      <c r="K28" s="10">
        <f t="shared" si="1"/>
        <v>0.10666666666666658</v>
      </c>
      <c r="L28" s="31" t="s">
        <v>152</v>
      </c>
      <c r="M28" s="15" t="s">
        <v>233</v>
      </c>
      <c r="N28" s="27"/>
      <c r="O28" s="27"/>
      <c r="P28" s="34" t="s">
        <v>171</v>
      </c>
      <c r="Q28" s="19" t="s">
        <v>66</v>
      </c>
      <c r="R28" s="20"/>
      <c r="S28" s="1"/>
    </row>
    <row r="29" spans="1:19" s="4" customFormat="1" ht="205.5" customHeight="1">
      <c r="A29" s="17">
        <v>24</v>
      </c>
      <c r="B29" s="42" t="s">
        <v>160</v>
      </c>
      <c r="C29" s="15" t="s">
        <v>86</v>
      </c>
      <c r="D29" s="18" t="s">
        <v>15</v>
      </c>
      <c r="E29" s="18">
        <v>10000</v>
      </c>
      <c r="F29" s="18">
        <v>6500</v>
      </c>
      <c r="G29" s="18">
        <v>3500</v>
      </c>
      <c r="H29" s="37">
        <v>2105</v>
      </c>
      <c r="I29" s="37">
        <v>3500</v>
      </c>
      <c r="J29" s="10">
        <f t="shared" si="0"/>
        <v>0.6014285714285714</v>
      </c>
      <c r="K29" s="10">
        <f t="shared" si="1"/>
        <v>0.018095238095238053</v>
      </c>
      <c r="L29" s="27" t="s">
        <v>158</v>
      </c>
      <c r="M29" s="28" t="s">
        <v>234</v>
      </c>
      <c r="N29" s="28"/>
      <c r="O29" s="28"/>
      <c r="P29" s="34" t="s">
        <v>171</v>
      </c>
      <c r="Q29" s="19" t="s">
        <v>87</v>
      </c>
      <c r="R29" s="20"/>
      <c r="S29" s="1"/>
    </row>
    <row r="30" spans="1:19" s="4" customFormat="1" ht="300" customHeight="1">
      <c r="A30" s="17">
        <v>25</v>
      </c>
      <c r="B30" s="43" t="s">
        <v>88</v>
      </c>
      <c r="C30" s="15" t="s">
        <v>43</v>
      </c>
      <c r="D30" s="18" t="s">
        <v>10</v>
      </c>
      <c r="E30" s="18">
        <v>1000000</v>
      </c>
      <c r="F30" s="18">
        <v>488874</v>
      </c>
      <c r="G30" s="18">
        <v>73000</v>
      </c>
      <c r="H30" s="18">
        <v>53530</v>
      </c>
      <c r="I30" s="18">
        <v>53530</v>
      </c>
      <c r="J30" s="10">
        <f t="shared" si="0"/>
        <v>0.7332876712328767</v>
      </c>
      <c r="K30" s="10">
        <f t="shared" si="1"/>
        <v>0.14995433789954338</v>
      </c>
      <c r="L30" s="27" t="s">
        <v>129</v>
      </c>
      <c r="M30" s="15" t="s">
        <v>198</v>
      </c>
      <c r="N30" s="28"/>
      <c r="O30" s="28"/>
      <c r="P30" s="19" t="s">
        <v>16</v>
      </c>
      <c r="Q30" s="19" t="s">
        <v>89</v>
      </c>
      <c r="R30" s="23"/>
      <c r="S30" s="1"/>
    </row>
    <row r="31" spans="1:19" s="4" customFormat="1" ht="286.5" customHeight="1">
      <c r="A31" s="17">
        <v>26</v>
      </c>
      <c r="B31" s="44" t="s">
        <v>177</v>
      </c>
      <c r="C31" s="15" t="s">
        <v>90</v>
      </c>
      <c r="D31" s="18" t="s">
        <v>44</v>
      </c>
      <c r="E31" s="18">
        <v>620000</v>
      </c>
      <c r="F31" s="18">
        <v>20000</v>
      </c>
      <c r="G31" s="18">
        <v>30000</v>
      </c>
      <c r="H31" s="18">
        <v>35467</v>
      </c>
      <c r="I31" s="18">
        <v>35467</v>
      </c>
      <c r="J31" s="10">
        <f t="shared" si="0"/>
        <v>1.1822333333333332</v>
      </c>
      <c r="K31" s="10">
        <f t="shared" si="1"/>
        <v>0.5988999999999999</v>
      </c>
      <c r="L31" s="28" t="s">
        <v>129</v>
      </c>
      <c r="M31" s="28" t="s">
        <v>199</v>
      </c>
      <c r="N31" s="27"/>
      <c r="O31" s="27"/>
      <c r="P31" s="19" t="s">
        <v>16</v>
      </c>
      <c r="Q31" s="19" t="s">
        <v>89</v>
      </c>
      <c r="R31" s="22"/>
      <c r="S31" s="1"/>
    </row>
    <row r="32" spans="1:19" s="4" customFormat="1" ht="121.5" customHeight="1">
      <c r="A32" s="17">
        <v>27</v>
      </c>
      <c r="B32" s="15" t="s">
        <v>45</v>
      </c>
      <c r="C32" s="15" t="s">
        <v>155</v>
      </c>
      <c r="D32" s="18" t="s">
        <v>12</v>
      </c>
      <c r="E32" s="18">
        <v>53700</v>
      </c>
      <c r="F32" s="18">
        <v>1000</v>
      </c>
      <c r="G32" s="18">
        <v>35000</v>
      </c>
      <c r="H32" s="18">
        <v>22380</v>
      </c>
      <c r="I32" s="27">
        <v>22480</v>
      </c>
      <c r="J32" s="10">
        <f t="shared" si="0"/>
        <v>0.6394285714285715</v>
      </c>
      <c r="K32" s="10">
        <f t="shared" si="1"/>
        <v>0.05609523809523809</v>
      </c>
      <c r="L32" s="27" t="s">
        <v>164</v>
      </c>
      <c r="M32" s="28" t="s">
        <v>235</v>
      </c>
      <c r="N32" s="28"/>
      <c r="O32" s="28"/>
      <c r="P32" s="19" t="s">
        <v>156</v>
      </c>
      <c r="Q32" s="19" t="s">
        <v>91</v>
      </c>
      <c r="R32" s="20"/>
      <c r="S32" s="1"/>
    </row>
    <row r="33" spans="1:19" s="4" customFormat="1" ht="148.5" customHeight="1">
      <c r="A33" s="17">
        <v>28</v>
      </c>
      <c r="B33" s="45" t="s">
        <v>92</v>
      </c>
      <c r="C33" s="15" t="s">
        <v>93</v>
      </c>
      <c r="D33" s="18" t="s">
        <v>12</v>
      </c>
      <c r="E33" s="18">
        <v>14593</v>
      </c>
      <c r="F33" s="18">
        <v>1000</v>
      </c>
      <c r="G33" s="18">
        <v>7000</v>
      </c>
      <c r="H33" s="36">
        <v>7000</v>
      </c>
      <c r="I33" s="36">
        <v>14593</v>
      </c>
      <c r="J33" s="10">
        <f t="shared" si="0"/>
        <v>1</v>
      </c>
      <c r="K33" s="10">
        <f t="shared" si="1"/>
        <v>0.41666666666666663</v>
      </c>
      <c r="L33" s="27" t="s">
        <v>190</v>
      </c>
      <c r="M33" s="28" t="s">
        <v>214</v>
      </c>
      <c r="N33" s="28" t="s">
        <v>205</v>
      </c>
      <c r="O33" s="28" t="s">
        <v>236</v>
      </c>
      <c r="P33" s="24" t="s">
        <v>16</v>
      </c>
      <c r="Q33" s="19" t="s">
        <v>179</v>
      </c>
      <c r="R33" s="20"/>
      <c r="S33" s="1"/>
    </row>
    <row r="34" spans="1:19" s="5" customFormat="1" ht="129.75" customHeight="1">
      <c r="A34" s="25">
        <v>29</v>
      </c>
      <c r="B34" s="46" t="s">
        <v>94</v>
      </c>
      <c r="C34" s="15" t="s">
        <v>95</v>
      </c>
      <c r="D34" s="18" t="s">
        <v>28</v>
      </c>
      <c r="E34" s="18">
        <v>26080</v>
      </c>
      <c r="F34" s="18"/>
      <c r="G34" s="18">
        <v>4500</v>
      </c>
      <c r="H34" s="27">
        <v>446</v>
      </c>
      <c r="I34" s="27">
        <v>4500</v>
      </c>
      <c r="J34" s="10">
        <f t="shared" si="0"/>
        <v>0.09911111111111111</v>
      </c>
      <c r="K34" s="10">
        <f t="shared" si="1"/>
        <v>-0.4842222222222223</v>
      </c>
      <c r="L34" s="27" t="s">
        <v>139</v>
      </c>
      <c r="M34" s="28" t="s">
        <v>196</v>
      </c>
      <c r="N34" s="28"/>
      <c r="O34" s="28"/>
      <c r="P34" s="40" t="s">
        <v>187</v>
      </c>
      <c r="Q34" s="19" t="s">
        <v>96</v>
      </c>
      <c r="R34" s="20" t="s">
        <v>53</v>
      </c>
      <c r="S34" s="1"/>
    </row>
    <row r="35" spans="1:19" s="6" customFormat="1" ht="60" customHeight="1">
      <c r="A35" s="17">
        <v>30</v>
      </c>
      <c r="B35" s="45" t="s">
        <v>97</v>
      </c>
      <c r="C35" s="15" t="s">
        <v>98</v>
      </c>
      <c r="D35" s="18" t="s">
        <v>99</v>
      </c>
      <c r="E35" s="18">
        <v>200</v>
      </c>
      <c r="F35" s="18">
        <v>150</v>
      </c>
      <c r="G35" s="18">
        <v>50</v>
      </c>
      <c r="H35" s="36">
        <v>10</v>
      </c>
      <c r="I35" s="36">
        <v>30</v>
      </c>
      <c r="J35" s="10">
        <f t="shared" si="0"/>
        <v>0.2</v>
      </c>
      <c r="K35" s="10">
        <f t="shared" si="1"/>
        <v>-0.38333333333333336</v>
      </c>
      <c r="L35" s="27" t="s">
        <v>129</v>
      </c>
      <c r="M35" s="28" t="s">
        <v>209</v>
      </c>
      <c r="N35" s="27"/>
      <c r="O35" s="27"/>
      <c r="P35" s="24" t="s">
        <v>208</v>
      </c>
      <c r="Q35" s="19" t="s">
        <v>100</v>
      </c>
      <c r="R35" s="20"/>
      <c r="S35" s="1"/>
    </row>
    <row r="36" spans="1:19" s="6" customFormat="1" ht="94.5" customHeight="1">
      <c r="A36" s="17">
        <v>31</v>
      </c>
      <c r="B36" s="15" t="s">
        <v>101</v>
      </c>
      <c r="C36" s="15" t="s">
        <v>46</v>
      </c>
      <c r="D36" s="18" t="s">
        <v>99</v>
      </c>
      <c r="E36" s="18">
        <v>6000</v>
      </c>
      <c r="F36" s="18"/>
      <c r="G36" s="18">
        <v>6000</v>
      </c>
      <c r="H36" s="27">
        <v>2350</v>
      </c>
      <c r="I36" s="27">
        <v>2350</v>
      </c>
      <c r="J36" s="10">
        <f t="shared" si="0"/>
        <v>0.39166666666666666</v>
      </c>
      <c r="K36" s="10">
        <f t="shared" si="1"/>
        <v>-0.1916666666666667</v>
      </c>
      <c r="L36" s="28" t="s">
        <v>132</v>
      </c>
      <c r="M36" s="28" t="s">
        <v>213</v>
      </c>
      <c r="N36" s="28" t="s">
        <v>200</v>
      </c>
      <c r="O36" s="28" t="s">
        <v>237</v>
      </c>
      <c r="P36" s="19" t="s">
        <v>188</v>
      </c>
      <c r="Q36" s="19" t="s">
        <v>102</v>
      </c>
      <c r="R36" s="22"/>
      <c r="S36" s="1"/>
    </row>
    <row r="37" spans="1:19" s="6" customFormat="1" ht="60" customHeight="1">
      <c r="A37" s="25">
        <v>32</v>
      </c>
      <c r="B37" s="45" t="s">
        <v>103</v>
      </c>
      <c r="C37" s="15" t="s">
        <v>104</v>
      </c>
      <c r="D37" s="18" t="s">
        <v>15</v>
      </c>
      <c r="E37" s="18">
        <v>13680</v>
      </c>
      <c r="F37" s="18">
        <v>8200</v>
      </c>
      <c r="G37" s="18">
        <v>5480</v>
      </c>
      <c r="H37" s="27">
        <v>3205</v>
      </c>
      <c r="I37" s="18">
        <v>3847</v>
      </c>
      <c r="J37" s="10">
        <f t="shared" si="0"/>
        <v>0.5848540145985401</v>
      </c>
      <c r="K37" s="10">
        <f t="shared" si="1"/>
        <v>0.0015206812652067692</v>
      </c>
      <c r="L37" s="28"/>
      <c r="M37" s="28" t="s">
        <v>165</v>
      </c>
      <c r="N37" s="27" t="s">
        <v>133</v>
      </c>
      <c r="O37" s="28" t="s">
        <v>134</v>
      </c>
      <c r="P37" s="19" t="s">
        <v>16</v>
      </c>
      <c r="Q37" s="19" t="s">
        <v>105</v>
      </c>
      <c r="R37" s="22"/>
      <c r="S37" s="1"/>
    </row>
    <row r="38" spans="1:19" s="4" customFormat="1" ht="60" customHeight="1">
      <c r="A38" s="17">
        <v>33</v>
      </c>
      <c r="B38" s="47" t="s">
        <v>175</v>
      </c>
      <c r="C38" s="15" t="s">
        <v>106</v>
      </c>
      <c r="D38" s="18" t="s">
        <v>15</v>
      </c>
      <c r="E38" s="18">
        <v>2069</v>
      </c>
      <c r="F38" s="18"/>
      <c r="G38" s="18">
        <v>2069</v>
      </c>
      <c r="H38" s="70">
        <v>1241.4</v>
      </c>
      <c r="I38" s="70">
        <v>1241.4</v>
      </c>
      <c r="J38" s="10">
        <f t="shared" si="0"/>
        <v>0.6000000000000001</v>
      </c>
      <c r="K38" s="10">
        <f t="shared" si="1"/>
        <v>0.01666666666666672</v>
      </c>
      <c r="L38" s="27" t="s">
        <v>157</v>
      </c>
      <c r="M38" s="15" t="s">
        <v>183</v>
      </c>
      <c r="N38" s="27"/>
      <c r="O38" s="27"/>
      <c r="P38" s="19" t="s">
        <v>16</v>
      </c>
      <c r="Q38" s="19" t="s">
        <v>180</v>
      </c>
      <c r="R38" s="20" t="s">
        <v>54</v>
      </c>
      <c r="S38" s="1"/>
    </row>
    <row r="39" spans="1:19" s="4" customFormat="1" ht="262.5" customHeight="1">
      <c r="A39" s="17">
        <v>34</v>
      </c>
      <c r="B39" s="15" t="s">
        <v>47</v>
      </c>
      <c r="C39" s="15" t="s">
        <v>48</v>
      </c>
      <c r="D39" s="18" t="s">
        <v>11</v>
      </c>
      <c r="E39" s="18">
        <v>3598</v>
      </c>
      <c r="F39" s="18">
        <v>2220</v>
      </c>
      <c r="G39" s="18">
        <v>1100</v>
      </c>
      <c r="H39" s="18">
        <v>658</v>
      </c>
      <c r="I39" s="18">
        <v>1100</v>
      </c>
      <c r="J39" s="10">
        <f t="shared" si="0"/>
        <v>0.5981818181818181</v>
      </c>
      <c r="K39" s="10">
        <f t="shared" si="1"/>
        <v>0.014848484848484778</v>
      </c>
      <c r="L39" s="27" t="s">
        <v>129</v>
      </c>
      <c r="M39" s="28" t="s">
        <v>238</v>
      </c>
      <c r="N39" s="28" t="s">
        <v>239</v>
      </c>
      <c r="O39" s="28" t="s">
        <v>240</v>
      </c>
      <c r="P39" s="19" t="s">
        <v>16</v>
      </c>
      <c r="Q39" s="19" t="s">
        <v>107</v>
      </c>
      <c r="R39" s="20"/>
      <c r="S39" s="1"/>
    </row>
    <row r="40" spans="1:19" s="4" customFormat="1" ht="129.75" customHeight="1">
      <c r="A40" s="17">
        <v>35</v>
      </c>
      <c r="B40" s="15" t="s">
        <v>108</v>
      </c>
      <c r="C40" s="15" t="s">
        <v>109</v>
      </c>
      <c r="D40" s="18" t="s">
        <v>14</v>
      </c>
      <c r="E40" s="18">
        <v>3900</v>
      </c>
      <c r="F40" s="18">
        <v>3000</v>
      </c>
      <c r="G40" s="18">
        <v>500</v>
      </c>
      <c r="H40" s="71">
        <v>319</v>
      </c>
      <c r="I40" s="18">
        <v>3479</v>
      </c>
      <c r="J40" s="10">
        <f t="shared" si="0"/>
        <v>0.638</v>
      </c>
      <c r="K40" s="10">
        <f t="shared" si="1"/>
        <v>0.05466666666666664</v>
      </c>
      <c r="L40" s="27" t="s">
        <v>129</v>
      </c>
      <c r="M40" s="15" t="s">
        <v>202</v>
      </c>
      <c r="N40" s="28" t="s">
        <v>241</v>
      </c>
      <c r="O40" s="27"/>
      <c r="P40" s="19" t="s">
        <v>16</v>
      </c>
      <c r="Q40" s="19" t="s">
        <v>181</v>
      </c>
      <c r="R40" s="20"/>
      <c r="S40" s="1"/>
    </row>
    <row r="41" spans="1:19" s="4" customFormat="1" ht="125.25" customHeight="1">
      <c r="A41" s="17">
        <v>36</v>
      </c>
      <c r="B41" s="15" t="s">
        <v>110</v>
      </c>
      <c r="C41" s="15" t="s">
        <v>111</v>
      </c>
      <c r="D41" s="18" t="s">
        <v>49</v>
      </c>
      <c r="E41" s="18">
        <v>7087</v>
      </c>
      <c r="F41" s="18">
        <v>4200</v>
      </c>
      <c r="G41" s="18">
        <v>2887</v>
      </c>
      <c r="H41" s="18">
        <v>1700</v>
      </c>
      <c r="I41" s="18">
        <v>7087</v>
      </c>
      <c r="J41" s="10">
        <f t="shared" si="0"/>
        <v>0.5888465535157603</v>
      </c>
      <c r="K41" s="10">
        <f t="shared" si="1"/>
        <v>0.005513220182426948</v>
      </c>
      <c r="L41" s="27" t="s">
        <v>129</v>
      </c>
      <c r="M41" s="28" t="s">
        <v>203</v>
      </c>
      <c r="N41" s="28" t="s">
        <v>242</v>
      </c>
      <c r="O41" s="27"/>
      <c r="P41" s="19" t="s">
        <v>16</v>
      </c>
      <c r="Q41" s="19" t="s">
        <v>181</v>
      </c>
      <c r="R41" s="20"/>
      <c r="S41" s="1"/>
    </row>
    <row r="42" spans="1:19" s="4" customFormat="1" ht="108" customHeight="1">
      <c r="A42" s="17">
        <v>37</v>
      </c>
      <c r="B42" s="15" t="s">
        <v>112</v>
      </c>
      <c r="C42" s="15" t="s">
        <v>113</v>
      </c>
      <c r="D42" s="18" t="s">
        <v>12</v>
      </c>
      <c r="E42" s="18">
        <v>6500</v>
      </c>
      <c r="F42" s="18">
        <v>300</v>
      </c>
      <c r="G42" s="18">
        <v>1500</v>
      </c>
      <c r="H42" s="18">
        <v>1697</v>
      </c>
      <c r="I42" s="18">
        <v>1500</v>
      </c>
      <c r="J42" s="10">
        <f t="shared" si="0"/>
        <v>1.1313333333333333</v>
      </c>
      <c r="K42" s="10">
        <f t="shared" si="1"/>
        <v>0.5479999999999999</v>
      </c>
      <c r="L42" s="27" t="s">
        <v>129</v>
      </c>
      <c r="M42" s="28" t="s">
        <v>215</v>
      </c>
      <c r="N42" s="27"/>
      <c r="O42" s="27"/>
      <c r="P42" s="19" t="s">
        <v>154</v>
      </c>
      <c r="Q42" s="19" t="s">
        <v>181</v>
      </c>
      <c r="R42" s="20"/>
      <c r="S42" s="1"/>
    </row>
    <row r="43" spans="1:19" s="4" customFormat="1" ht="116.25" customHeight="1">
      <c r="A43" s="17">
        <v>38</v>
      </c>
      <c r="B43" s="15" t="s">
        <v>114</v>
      </c>
      <c r="C43" s="15" t="s">
        <v>50</v>
      </c>
      <c r="D43" s="18" t="s">
        <v>9</v>
      </c>
      <c r="E43" s="18">
        <v>18000</v>
      </c>
      <c r="F43" s="18">
        <v>7500</v>
      </c>
      <c r="G43" s="18">
        <v>10500</v>
      </c>
      <c r="H43" s="27">
        <v>5264</v>
      </c>
      <c r="I43" s="27">
        <v>16429</v>
      </c>
      <c r="J43" s="10">
        <f t="shared" si="0"/>
        <v>0.5013333333333333</v>
      </c>
      <c r="K43" s="10">
        <f t="shared" si="1"/>
        <v>-0.08200000000000007</v>
      </c>
      <c r="L43" s="27" t="s">
        <v>129</v>
      </c>
      <c r="M43" s="28" t="s">
        <v>204</v>
      </c>
      <c r="N43" s="27"/>
      <c r="O43" s="27"/>
      <c r="P43" s="19" t="s">
        <v>16</v>
      </c>
      <c r="Q43" s="19" t="s">
        <v>181</v>
      </c>
      <c r="R43" s="20"/>
      <c r="S43" s="1"/>
    </row>
    <row r="44" spans="1:19" s="4" customFormat="1" ht="94.5" customHeight="1">
      <c r="A44" s="17">
        <v>39</v>
      </c>
      <c r="B44" s="15" t="s">
        <v>172</v>
      </c>
      <c r="C44" s="15" t="s">
        <v>51</v>
      </c>
      <c r="D44" s="18" t="s">
        <v>30</v>
      </c>
      <c r="E44" s="18">
        <v>12993</v>
      </c>
      <c r="F44" s="18"/>
      <c r="G44" s="18">
        <v>1200</v>
      </c>
      <c r="H44" s="41">
        <v>19.17</v>
      </c>
      <c r="I44" s="27">
        <v>2000</v>
      </c>
      <c r="J44" s="10">
        <f t="shared" si="0"/>
        <v>0.015975000000000003</v>
      </c>
      <c r="K44" s="10">
        <f t="shared" si="1"/>
        <v>-0.5673583333333334</v>
      </c>
      <c r="L44" s="35" t="s">
        <v>178</v>
      </c>
      <c r="M44" s="28" t="s">
        <v>197</v>
      </c>
      <c r="N44" s="27"/>
      <c r="O44" s="27"/>
      <c r="P44" s="19" t="s">
        <v>115</v>
      </c>
      <c r="Q44" s="19" t="s">
        <v>96</v>
      </c>
      <c r="R44" s="23"/>
      <c r="S44" s="1"/>
    </row>
    <row r="45" spans="1:19" s="4" customFormat="1" ht="274.5" customHeight="1">
      <c r="A45" s="17">
        <v>40</v>
      </c>
      <c r="B45" s="48" t="s">
        <v>116</v>
      </c>
      <c r="C45" s="15" t="s">
        <v>117</v>
      </c>
      <c r="D45" s="18" t="s">
        <v>12</v>
      </c>
      <c r="E45" s="18">
        <v>25397</v>
      </c>
      <c r="F45" s="18">
        <v>4300</v>
      </c>
      <c r="G45" s="18">
        <v>6000</v>
      </c>
      <c r="H45" s="27">
        <v>3800</v>
      </c>
      <c r="I45" s="36">
        <v>6000</v>
      </c>
      <c r="J45" s="10">
        <f t="shared" si="0"/>
        <v>0.6333333333333333</v>
      </c>
      <c r="K45" s="10">
        <f t="shared" si="1"/>
        <v>0.04999999999999993</v>
      </c>
      <c r="L45" s="27" t="s">
        <v>129</v>
      </c>
      <c r="M45" s="28" t="s">
        <v>195</v>
      </c>
      <c r="N45" s="28" t="s">
        <v>243</v>
      </c>
      <c r="O45" s="28" t="s">
        <v>244</v>
      </c>
      <c r="P45" s="19" t="s">
        <v>16</v>
      </c>
      <c r="Q45" s="19" t="s">
        <v>100</v>
      </c>
      <c r="R45" s="20"/>
      <c r="S45" s="1"/>
    </row>
    <row r="46" spans="1:19" s="4" customFormat="1" ht="148.5" customHeight="1">
      <c r="A46" s="17">
        <v>41</v>
      </c>
      <c r="B46" s="46" t="s">
        <v>118</v>
      </c>
      <c r="C46" s="15" t="s">
        <v>119</v>
      </c>
      <c r="D46" s="18">
        <v>2019</v>
      </c>
      <c r="E46" s="18">
        <v>5040</v>
      </c>
      <c r="F46" s="18"/>
      <c r="G46" s="18">
        <v>5040</v>
      </c>
      <c r="H46" s="37">
        <v>3630</v>
      </c>
      <c r="I46" s="37">
        <v>5040</v>
      </c>
      <c r="J46" s="10">
        <f t="shared" si="0"/>
        <v>0.7202380952380952</v>
      </c>
      <c r="K46" s="10">
        <f t="shared" si="1"/>
        <v>0.13690476190476186</v>
      </c>
      <c r="L46" s="27" t="s">
        <v>129</v>
      </c>
      <c r="M46" s="28" t="s">
        <v>245</v>
      </c>
      <c r="N46" s="28" t="s">
        <v>184</v>
      </c>
      <c r="O46" s="27"/>
      <c r="P46" s="19" t="s">
        <v>161</v>
      </c>
      <c r="Q46" s="19" t="s">
        <v>105</v>
      </c>
      <c r="R46" s="20"/>
      <c r="S46" s="1"/>
    </row>
    <row r="47" spans="1:19" s="4" customFormat="1" ht="66" customHeight="1">
      <c r="A47" s="17">
        <v>42</v>
      </c>
      <c r="B47" s="49" t="s">
        <v>162</v>
      </c>
      <c r="C47" s="15" t="s">
        <v>120</v>
      </c>
      <c r="D47" s="18" t="s">
        <v>12</v>
      </c>
      <c r="E47" s="18">
        <v>80000</v>
      </c>
      <c r="F47" s="18">
        <v>40000</v>
      </c>
      <c r="G47" s="18">
        <v>20000</v>
      </c>
      <c r="H47" s="27">
        <v>18000</v>
      </c>
      <c r="I47" s="27">
        <v>18000</v>
      </c>
      <c r="J47" s="10">
        <f t="shared" si="0"/>
        <v>0.9</v>
      </c>
      <c r="K47" s="10">
        <f t="shared" si="1"/>
        <v>0.31666666666666665</v>
      </c>
      <c r="L47" s="27" t="s">
        <v>129</v>
      </c>
      <c r="M47" s="28" t="s">
        <v>163</v>
      </c>
      <c r="N47" s="28"/>
      <c r="O47" s="28"/>
      <c r="P47" s="19" t="s">
        <v>16</v>
      </c>
      <c r="Q47" s="19" t="s">
        <v>64</v>
      </c>
      <c r="R47" s="20"/>
      <c r="S47" s="1"/>
    </row>
  </sheetData>
  <sheetProtection/>
  <protectedRanges>
    <protectedRange sqref="R18" name="区域1_9_2_2_1_4_1_1_2_1"/>
  </protectedRanges>
  <mergeCells count="23">
    <mergeCell ref="A1:R1"/>
    <mergeCell ref="A2:B2"/>
    <mergeCell ref="C2:E2"/>
    <mergeCell ref="H2:O2"/>
    <mergeCell ref="Q2:R2"/>
    <mergeCell ref="P3:P4"/>
    <mergeCell ref="I3:I4"/>
    <mergeCell ref="L3:L4"/>
    <mergeCell ref="M3:M4"/>
    <mergeCell ref="N3:N4"/>
    <mergeCell ref="J3:J4"/>
    <mergeCell ref="K3:K4"/>
    <mergeCell ref="C3:C4"/>
    <mergeCell ref="D3:D4"/>
    <mergeCell ref="E3:E4"/>
    <mergeCell ref="F3:F4"/>
    <mergeCell ref="Q3:Q4"/>
    <mergeCell ref="R3:R4"/>
    <mergeCell ref="A3:A4"/>
    <mergeCell ref="B3:B4"/>
    <mergeCell ref="G3:G4"/>
    <mergeCell ref="H3:H4"/>
    <mergeCell ref="O3:O4"/>
  </mergeCells>
  <printOptions horizontalCentered="1"/>
  <pageMargins left="0.2362204724409449" right="0.2362204724409449" top="0.4330708661417323" bottom="0.4330708661417323" header="0.1968503937007874" footer="0.11811023622047245"/>
  <pageSetup fitToHeight="0" fitToWidth="1" horizontalDpi="600" verticalDpi="600" orientation="landscape" paperSize="9" scale="48" r:id="rId1"/>
  <headerFooter>
    <oddHeader>&amp;L附件2</oddHead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jujumao</dc:creator>
  <cp:keywords/>
  <dc:description/>
  <cp:lastModifiedBy>吴柳婷</cp:lastModifiedBy>
  <cp:lastPrinted>2019-08-02T07:16:48Z</cp:lastPrinted>
  <dcterms:created xsi:type="dcterms:W3CDTF">2009-09-22T01:38:22Z</dcterms:created>
  <dcterms:modified xsi:type="dcterms:W3CDTF">2019-08-06T02:15:06Z</dcterms:modified>
  <cp:category/>
  <cp:version/>
  <cp:contentType/>
  <cp:contentStatus/>
</cp:coreProperties>
</file>