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<sst xmlns="http://schemas.openxmlformats.org/spreadsheetml/2006/main" count="71" uniqueCount="38">
  <si>
    <t>附件</t>
  </si>
  <si>
    <t>恩平市生猪省级现代农业产业园圣园（沙湖）生猪高效环保项目验收情况汇总表</t>
  </si>
  <si>
    <t>序号</t>
  </si>
  <si>
    <t>实施主体</t>
  </si>
  <si>
    <t>项目名称</t>
  </si>
  <si>
    <t>建设内容</t>
  </si>
  <si>
    <t>计划预算数（单位：万元）</t>
  </si>
  <si>
    <t>第一批财政资金实际已支出数（单位：万元）</t>
  </si>
  <si>
    <t>按实施方案财政补助资金未支付（万元）</t>
  </si>
  <si>
    <t>项目完成情况</t>
  </si>
  <si>
    <t>申请拨付金额（单位：万元）</t>
  </si>
  <si>
    <t>计划拨付金额（单位：万元）</t>
  </si>
  <si>
    <t>备注</t>
  </si>
  <si>
    <t>财政资金</t>
  </si>
  <si>
    <t>自筹资金</t>
  </si>
  <si>
    <t>合计</t>
  </si>
  <si>
    <t>恩平市圣园良种猪场</t>
  </si>
  <si>
    <t>圣园（沙湖）生猪高效环保项目</t>
  </si>
  <si>
    <t>配怀舍1232平方</t>
  </si>
  <si>
    <t>已完成并通过验收</t>
  </si>
  <si>
    <t>圣园（沙湖）生猪高效环保养殖基地项目目前已全部建设完成并经验收。实际已总投入1404.013411万元，省级财政资金已投入210万元（实际使用209.995万元），企业自筹资金已投入1194.013411万元（其中已为省级财政资金垫付140.005万元，企业自筹资金已投入1054.008411万元）。现申请拨付剩余财政补助资金140万元。</t>
  </si>
  <si>
    <t>保育舍1440平方</t>
  </si>
  <si>
    <t>保育漏缝板540块</t>
  </si>
  <si>
    <t>定位栏650套</t>
  </si>
  <si>
    <t>分娩栏200套</t>
  </si>
  <si>
    <t>自动温控设备系统1批</t>
  </si>
  <si>
    <t>小计</t>
  </si>
  <si>
    <t>企业实际已支出数（单位：万元）</t>
  </si>
  <si>
    <t>企业自筹资金多投入（万元）</t>
  </si>
  <si>
    <t>公猪栏190平方</t>
  </si>
  <si>
    <t>场内地面硬底化9000平方</t>
  </si>
  <si>
    <t>固液分离机1套</t>
  </si>
  <si>
    <t>监控设备系统</t>
  </si>
  <si>
    <t>洗消烘干中心工程1套</t>
  </si>
  <si>
    <t>自动输送、自动喂料系统1批</t>
  </si>
  <si>
    <t>母猪引种1870头</t>
  </si>
  <si>
    <t>公猪引种25头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</si>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</sst>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topLeftCell="A7" workbookViewId="0">
      <selection activeCell="Q16" sqref="Q16"/>
    </sheetView>
  </sheetViews>
  <sheetFormatPr defaultColWidth="9" defaultRowHeight="13.5"/>
  <cols>
    <col min="1" max="1" width="5.625" style="1" customWidth="1"/>
    <col min="2" max="3" width="14.625" style="1" customWidth="1"/>
    <col min="4" max="4" width="22.375" style="1" customWidth="1"/>
    <col min="5" max="5" width="10.625" style="1" customWidth="1"/>
    <col min="6" max="6" width="9.375" style="1"/>
    <col min="7" max="7" width="8.875" style="1" customWidth="1"/>
    <col min="8" max="8" width="12" style="1" customWidth="1"/>
    <col min="9" max="9" width="13.875" style="1" customWidth="1"/>
    <col min="10" max="10" width="13" style="1" customWidth="1"/>
    <col min="11" max="11" width="12.375" style="1" customWidth="1"/>
    <col min="12" max="12" width="17.125" style="1" customWidth="1"/>
    <col min="13" max="13" width="13.75" style="1" customWidth="1"/>
    <col min="14" max="14" width="15.375" style="1" customWidth="1"/>
    <col min="15" max="15" width="27.5" style="1" customWidth="1"/>
    <col min="16" max="16384" width="9" style="1"/>
  </cols>
  <sheetData>
    <row r="1" ht="32" customHeight="1" spans="1:1">
      <c r="A1" s="2" t="s">
        <v>0</v>
      </c>
    </row>
    <row r="2" ht="39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9" customHeight="1" spans="1:1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/>
      <c r="G3" s="4"/>
      <c r="H3" s="4" t="s">
        <v>7</v>
      </c>
      <c r="I3" s="4"/>
      <c r="J3" s="4"/>
      <c r="K3" s="5" t="s">
        <v>8</v>
      </c>
      <c r="L3" s="4" t="s">
        <v>9</v>
      </c>
      <c r="M3" s="4" t="s">
        <v>10</v>
      </c>
      <c r="N3" s="5" t="s">
        <v>11</v>
      </c>
      <c r="O3" s="4" t="s">
        <v>12</v>
      </c>
    </row>
    <row r="4" ht="37" customHeight="1" spans="1:15">
      <c r="A4" s="4"/>
      <c r="B4" s="4"/>
      <c r="C4" s="6"/>
      <c r="D4" s="4"/>
      <c r="E4" s="4" t="s">
        <v>13</v>
      </c>
      <c r="F4" s="4" t="s">
        <v>14</v>
      </c>
      <c r="G4" s="4" t="s">
        <v>15</v>
      </c>
      <c r="H4" s="4" t="s">
        <v>13</v>
      </c>
      <c r="I4" s="4" t="s">
        <v>14</v>
      </c>
      <c r="J4" s="4" t="s">
        <v>15</v>
      </c>
      <c r="K4" s="6"/>
      <c r="L4" s="4"/>
      <c r="M4" s="4"/>
      <c r="N4" s="6"/>
      <c r="O4" s="4"/>
    </row>
    <row r="5" ht="30" customHeight="1" spans="1:15">
      <c r="A5" s="7">
        <v>1</v>
      </c>
      <c r="B5" s="8" t="s">
        <v>16</v>
      </c>
      <c r="C5" s="8" t="s">
        <v>17</v>
      </c>
      <c r="D5" s="9" t="s">
        <v>18</v>
      </c>
      <c r="E5" s="7">
        <v>83</v>
      </c>
      <c r="F5" s="7">
        <v>0</v>
      </c>
      <c r="G5" s="7">
        <f t="shared" ref="G5:G10" si="0">E5+F5</f>
        <v>83</v>
      </c>
      <c r="H5" s="7">
        <v>80.51</v>
      </c>
      <c r="I5" s="7">
        <v>3.138044</v>
      </c>
      <c r="J5" s="7">
        <f t="shared" ref="J5:J10" si="1">H5+I5</f>
        <v>83.648044</v>
      </c>
      <c r="K5" s="7">
        <f t="shared" ref="K5:K10" si="2">G5-H5</f>
        <v>2.48999999999999</v>
      </c>
      <c r="L5" s="9" t="s">
        <v>19</v>
      </c>
      <c r="M5" s="7">
        <v>2.49</v>
      </c>
      <c r="N5" s="7">
        <v>2.49</v>
      </c>
      <c r="O5" s="15" t="s">
        <v>20</v>
      </c>
    </row>
    <row r="6" ht="30" customHeight="1" spans="1:15">
      <c r="A6" s="7">
        <v>2</v>
      </c>
      <c r="B6" s="10"/>
      <c r="C6" s="10"/>
      <c r="D6" s="9" t="s">
        <v>21</v>
      </c>
      <c r="E6" s="7">
        <v>102</v>
      </c>
      <c r="F6" s="7">
        <v>0</v>
      </c>
      <c r="G6" s="7">
        <f t="shared" si="0"/>
        <v>102</v>
      </c>
      <c r="H6" s="7">
        <v>78.63163</v>
      </c>
      <c r="I6" s="7">
        <v>24.372015</v>
      </c>
      <c r="J6" s="7">
        <f t="shared" si="1"/>
        <v>103.003645</v>
      </c>
      <c r="K6" s="7">
        <f t="shared" si="2"/>
        <v>23.36837</v>
      </c>
      <c r="L6" s="9" t="s">
        <v>19</v>
      </c>
      <c r="M6" s="7">
        <v>23.36337</v>
      </c>
      <c r="N6" s="7">
        <v>23.36337</v>
      </c>
      <c r="O6" s="16"/>
    </row>
    <row r="7" ht="30" customHeight="1" spans="1:15">
      <c r="A7" s="7">
        <v>3</v>
      </c>
      <c r="B7" s="10"/>
      <c r="C7" s="10"/>
      <c r="D7" s="9" t="s">
        <v>22</v>
      </c>
      <c r="E7" s="7">
        <v>9</v>
      </c>
      <c r="F7" s="7">
        <v>0</v>
      </c>
      <c r="G7" s="7">
        <f t="shared" si="0"/>
        <v>9</v>
      </c>
      <c r="H7" s="7">
        <v>4</v>
      </c>
      <c r="I7" s="7">
        <v>5.018</v>
      </c>
      <c r="J7" s="7">
        <f t="shared" si="1"/>
        <v>9.018</v>
      </c>
      <c r="K7" s="7">
        <f t="shared" si="2"/>
        <v>5</v>
      </c>
      <c r="L7" s="9" t="s">
        <v>19</v>
      </c>
      <c r="M7" s="7">
        <v>5</v>
      </c>
      <c r="N7" s="7">
        <v>5</v>
      </c>
      <c r="O7" s="16"/>
    </row>
    <row r="8" ht="30" customHeight="1" spans="1:15">
      <c r="A8" s="7">
        <v>4</v>
      </c>
      <c r="B8" s="10"/>
      <c r="C8" s="10"/>
      <c r="D8" s="7" t="s">
        <v>23</v>
      </c>
      <c r="E8" s="7">
        <v>34</v>
      </c>
      <c r="F8" s="7">
        <v>0</v>
      </c>
      <c r="G8" s="7">
        <f t="shared" si="0"/>
        <v>34</v>
      </c>
      <c r="H8" s="7">
        <v>10.218</v>
      </c>
      <c r="I8" s="7">
        <v>23.842</v>
      </c>
      <c r="J8" s="7">
        <f t="shared" si="1"/>
        <v>34.06</v>
      </c>
      <c r="K8" s="7">
        <f t="shared" si="2"/>
        <v>23.782</v>
      </c>
      <c r="L8" s="9" t="s">
        <v>19</v>
      </c>
      <c r="M8" s="7">
        <v>23.782</v>
      </c>
      <c r="N8" s="7">
        <v>23.782</v>
      </c>
      <c r="O8" s="16"/>
    </row>
    <row r="9" ht="30" customHeight="1" spans="1:15">
      <c r="A9" s="7">
        <v>5</v>
      </c>
      <c r="B9" s="10"/>
      <c r="C9" s="10"/>
      <c r="D9" s="7" t="s">
        <v>24</v>
      </c>
      <c r="E9" s="7">
        <v>60</v>
      </c>
      <c r="F9" s="7">
        <v>0</v>
      </c>
      <c r="G9" s="7">
        <f t="shared" si="0"/>
        <v>60</v>
      </c>
      <c r="H9" s="7">
        <v>18</v>
      </c>
      <c r="I9" s="7">
        <v>42</v>
      </c>
      <c r="J9" s="7">
        <f t="shared" si="1"/>
        <v>60</v>
      </c>
      <c r="K9" s="7">
        <f t="shared" si="2"/>
        <v>42</v>
      </c>
      <c r="L9" s="9" t="s">
        <v>19</v>
      </c>
      <c r="M9" s="7">
        <v>42</v>
      </c>
      <c r="N9" s="7">
        <v>42</v>
      </c>
      <c r="O9" s="16"/>
    </row>
    <row r="10" ht="30" customHeight="1" spans="1:15">
      <c r="A10" s="7">
        <v>6</v>
      </c>
      <c r="B10" s="11"/>
      <c r="C10" s="11"/>
      <c r="D10" s="7" t="s">
        <v>25</v>
      </c>
      <c r="E10" s="7">
        <v>62</v>
      </c>
      <c r="F10" s="7">
        <v>0</v>
      </c>
      <c r="G10" s="7">
        <f t="shared" si="0"/>
        <v>62</v>
      </c>
      <c r="H10" s="7">
        <v>18.63537</v>
      </c>
      <c r="I10" s="7">
        <v>43.48253</v>
      </c>
      <c r="J10" s="7">
        <f t="shared" si="1"/>
        <v>62.1179</v>
      </c>
      <c r="K10" s="7">
        <f t="shared" si="2"/>
        <v>43.36463</v>
      </c>
      <c r="L10" s="9" t="s">
        <v>19</v>
      </c>
      <c r="M10" s="7">
        <v>43.36463</v>
      </c>
      <c r="N10" s="7">
        <v>43.36463</v>
      </c>
      <c r="O10" s="16"/>
    </row>
    <row r="11" ht="45" customHeight="1" spans="1:15">
      <c r="A11" s="7">
        <v>7</v>
      </c>
      <c r="B11" s="12" t="s">
        <v>26</v>
      </c>
      <c r="C11" s="13"/>
      <c r="D11" s="14"/>
      <c r="E11" s="7">
        <f>SUM(E5:E10)</f>
        <v>350</v>
      </c>
      <c r="F11" s="7">
        <f>SUM(F5:F10)</f>
        <v>0</v>
      </c>
      <c r="G11" s="7">
        <f>SUM(G5:G10)</f>
        <v>350</v>
      </c>
      <c r="H11" s="7">
        <f t="shared" ref="F11:K11" si="3">SUM(H5:H10)</f>
        <v>209.995</v>
      </c>
      <c r="I11" s="7">
        <f t="shared" si="3"/>
        <v>141.852589</v>
      </c>
      <c r="J11" s="7">
        <f t="shared" si="3"/>
        <v>351.847589</v>
      </c>
      <c r="K11" s="7">
        <f t="shared" si="3"/>
        <v>140.005</v>
      </c>
      <c r="L11" s="7"/>
      <c r="M11" s="7">
        <f>SUM(M5:M10)</f>
        <v>140</v>
      </c>
      <c r="N11" s="7">
        <f>SUM(N5:N10)</f>
        <v>140</v>
      </c>
      <c r="O11" s="16"/>
    </row>
    <row r="12" ht="38" customHeight="1" spans="1:15">
      <c r="A12" s="4" t="s">
        <v>2</v>
      </c>
      <c r="B12" s="4" t="s">
        <v>3</v>
      </c>
      <c r="C12" s="5" t="s">
        <v>4</v>
      </c>
      <c r="D12" s="4" t="s">
        <v>5</v>
      </c>
      <c r="E12" s="4" t="s">
        <v>6</v>
      </c>
      <c r="F12" s="4"/>
      <c r="G12" s="4"/>
      <c r="H12" s="4" t="s">
        <v>27</v>
      </c>
      <c r="I12" s="4"/>
      <c r="J12" s="4"/>
      <c r="K12" s="5" t="s">
        <v>28</v>
      </c>
      <c r="L12" s="4" t="s">
        <v>9</v>
      </c>
      <c r="M12" s="4" t="s">
        <v>10</v>
      </c>
      <c r="N12" s="5" t="s">
        <v>11</v>
      </c>
      <c r="O12" s="16"/>
    </row>
    <row r="13" ht="37" customHeight="1" spans="1:15">
      <c r="A13" s="4"/>
      <c r="B13" s="4"/>
      <c r="C13" s="6"/>
      <c r="D13" s="4"/>
      <c r="E13" s="4" t="s">
        <v>13</v>
      </c>
      <c r="F13" s="4" t="s">
        <v>14</v>
      </c>
      <c r="G13" s="4" t="s">
        <v>15</v>
      </c>
      <c r="H13" s="4" t="s">
        <v>13</v>
      </c>
      <c r="I13" s="4" t="s">
        <v>14</v>
      </c>
      <c r="J13" s="4" t="s">
        <v>15</v>
      </c>
      <c r="K13" s="6"/>
      <c r="L13" s="4"/>
      <c r="M13" s="4"/>
      <c r="N13" s="6"/>
      <c r="O13" s="16"/>
    </row>
    <row r="14" ht="30" customHeight="1" spans="1:15">
      <c r="A14" s="7">
        <v>8</v>
      </c>
      <c r="B14" s="8" t="s">
        <v>16</v>
      </c>
      <c r="C14" s="8" t="s">
        <v>17</v>
      </c>
      <c r="D14" s="9" t="s">
        <v>29</v>
      </c>
      <c r="E14" s="7">
        <v>0</v>
      </c>
      <c r="F14" s="7">
        <v>14</v>
      </c>
      <c r="G14" s="7">
        <f>E14+F14</f>
        <v>14</v>
      </c>
      <c r="H14" s="7">
        <v>0</v>
      </c>
      <c r="I14" s="7">
        <v>14.391081</v>
      </c>
      <c r="J14" s="7">
        <f>H14+I14</f>
        <v>14.391081</v>
      </c>
      <c r="K14" s="7">
        <f>J14-G14</f>
        <v>0.391081</v>
      </c>
      <c r="L14" s="9" t="s">
        <v>19</v>
      </c>
      <c r="M14" s="7">
        <v>0</v>
      </c>
      <c r="N14" s="7">
        <v>0</v>
      </c>
      <c r="O14" s="16"/>
    </row>
    <row r="15" ht="30" customHeight="1" spans="1:15">
      <c r="A15" s="7">
        <v>9</v>
      </c>
      <c r="B15" s="10"/>
      <c r="C15" s="10"/>
      <c r="D15" s="7" t="s">
        <v>30</v>
      </c>
      <c r="E15" s="7">
        <v>0</v>
      </c>
      <c r="F15" s="7">
        <v>90</v>
      </c>
      <c r="G15" s="7">
        <f t="shared" ref="G15:G21" si="4">E15+F15</f>
        <v>90</v>
      </c>
      <c r="H15" s="7">
        <v>0</v>
      </c>
      <c r="I15" s="7">
        <v>90.788241</v>
      </c>
      <c r="J15" s="7">
        <f t="shared" ref="J15:J21" si="5">H15+I15</f>
        <v>90.788241</v>
      </c>
      <c r="K15" s="7">
        <f t="shared" ref="K15:K22" si="6">J15-G15</f>
        <v>0.788240999999999</v>
      </c>
      <c r="L15" s="9" t="s">
        <v>19</v>
      </c>
      <c r="M15" s="7">
        <v>0</v>
      </c>
      <c r="N15" s="7">
        <v>0</v>
      </c>
      <c r="O15" s="16"/>
    </row>
    <row r="16" ht="30" customHeight="1" spans="1:15">
      <c r="A16" s="7">
        <v>10</v>
      </c>
      <c r="B16" s="10"/>
      <c r="C16" s="10"/>
      <c r="D16" s="7" t="s">
        <v>31</v>
      </c>
      <c r="E16" s="7">
        <v>0</v>
      </c>
      <c r="F16" s="7">
        <v>6.8</v>
      </c>
      <c r="G16" s="7">
        <f t="shared" si="4"/>
        <v>6.8</v>
      </c>
      <c r="H16" s="7">
        <v>0</v>
      </c>
      <c r="I16" s="7">
        <v>6.8</v>
      </c>
      <c r="J16" s="7">
        <f t="shared" si="5"/>
        <v>6.8</v>
      </c>
      <c r="K16" s="7">
        <f t="shared" si="6"/>
        <v>0</v>
      </c>
      <c r="L16" s="9" t="s">
        <v>19</v>
      </c>
      <c r="M16" s="7">
        <v>0</v>
      </c>
      <c r="N16" s="7">
        <v>0</v>
      </c>
      <c r="O16" s="16"/>
    </row>
    <row r="17" ht="30" customHeight="1" spans="1:15">
      <c r="A17" s="7">
        <v>11</v>
      </c>
      <c r="B17" s="10"/>
      <c r="C17" s="10"/>
      <c r="D17" s="7" t="s">
        <v>32</v>
      </c>
      <c r="E17" s="7">
        <v>0</v>
      </c>
      <c r="F17" s="7">
        <v>9.2</v>
      </c>
      <c r="G17" s="7">
        <f t="shared" si="4"/>
        <v>9.2</v>
      </c>
      <c r="H17" s="7">
        <v>0</v>
      </c>
      <c r="I17" s="7">
        <v>9.2</v>
      </c>
      <c r="J17" s="7">
        <f t="shared" si="5"/>
        <v>9.2</v>
      </c>
      <c r="K17" s="7">
        <f t="shared" si="6"/>
        <v>0</v>
      </c>
      <c r="L17" s="9" t="s">
        <v>19</v>
      </c>
      <c r="M17" s="7">
        <v>0</v>
      </c>
      <c r="N17" s="7">
        <v>0</v>
      </c>
      <c r="O17" s="16"/>
    </row>
    <row r="18" ht="30" customHeight="1" spans="1:15">
      <c r="A18" s="7">
        <v>12</v>
      </c>
      <c r="B18" s="10"/>
      <c r="C18" s="10"/>
      <c r="D18" s="7" t="s">
        <v>33</v>
      </c>
      <c r="E18" s="7">
        <v>0</v>
      </c>
      <c r="F18" s="7">
        <v>55</v>
      </c>
      <c r="G18" s="7">
        <f t="shared" si="4"/>
        <v>55</v>
      </c>
      <c r="H18" s="7">
        <v>0</v>
      </c>
      <c r="I18" s="7">
        <v>55</v>
      </c>
      <c r="J18" s="7">
        <f t="shared" si="5"/>
        <v>55</v>
      </c>
      <c r="K18" s="7">
        <f t="shared" si="6"/>
        <v>0</v>
      </c>
      <c r="L18" s="9" t="s">
        <v>19</v>
      </c>
      <c r="M18" s="7">
        <v>0</v>
      </c>
      <c r="N18" s="7">
        <v>0</v>
      </c>
      <c r="O18" s="16"/>
    </row>
    <row r="19" ht="30" customHeight="1" spans="1:15">
      <c r="A19" s="7">
        <v>13</v>
      </c>
      <c r="B19" s="10"/>
      <c r="C19" s="10"/>
      <c r="D19" s="9" t="s">
        <v>34</v>
      </c>
      <c r="E19" s="7">
        <v>0</v>
      </c>
      <c r="F19" s="7">
        <v>100</v>
      </c>
      <c r="G19" s="7">
        <f t="shared" si="4"/>
        <v>100</v>
      </c>
      <c r="H19" s="7">
        <v>0</v>
      </c>
      <c r="I19" s="7">
        <v>100.1215</v>
      </c>
      <c r="J19" s="7">
        <f t="shared" si="5"/>
        <v>100.1215</v>
      </c>
      <c r="K19" s="7">
        <f t="shared" si="6"/>
        <v>0.121499999999997</v>
      </c>
      <c r="L19" s="9" t="s">
        <v>19</v>
      </c>
      <c r="M19" s="7">
        <v>0</v>
      </c>
      <c r="N19" s="7">
        <v>0</v>
      </c>
      <c r="O19" s="16"/>
    </row>
    <row r="20" ht="30" customHeight="1" spans="1:15">
      <c r="A20" s="7">
        <v>14</v>
      </c>
      <c r="B20" s="10"/>
      <c r="C20" s="10"/>
      <c r="D20" s="7" t="s">
        <v>35</v>
      </c>
      <c r="E20" s="7">
        <v>0</v>
      </c>
      <c r="F20" s="7">
        <v>750</v>
      </c>
      <c r="G20" s="7">
        <f t="shared" si="4"/>
        <v>750</v>
      </c>
      <c r="H20" s="7">
        <v>0</v>
      </c>
      <c r="I20" s="7">
        <v>750.86</v>
      </c>
      <c r="J20" s="7">
        <f t="shared" si="5"/>
        <v>750.86</v>
      </c>
      <c r="K20" s="7">
        <f t="shared" si="6"/>
        <v>0.860000000000014</v>
      </c>
      <c r="L20" s="9" t="s">
        <v>19</v>
      </c>
      <c r="M20" s="7">
        <v>0</v>
      </c>
      <c r="N20" s="7">
        <v>0</v>
      </c>
      <c r="O20" s="16"/>
    </row>
    <row r="21" ht="30" customHeight="1" spans="1:15">
      <c r="A21" s="7">
        <v>15</v>
      </c>
      <c r="B21" s="11"/>
      <c r="C21" s="11"/>
      <c r="D21" s="7" t="s">
        <v>36</v>
      </c>
      <c r="E21" s="7">
        <v>0</v>
      </c>
      <c r="F21" s="7">
        <v>25</v>
      </c>
      <c r="G21" s="7">
        <f t="shared" si="4"/>
        <v>25</v>
      </c>
      <c r="H21" s="7">
        <v>0</v>
      </c>
      <c r="I21" s="7">
        <v>25</v>
      </c>
      <c r="J21" s="7">
        <f t="shared" si="5"/>
        <v>25</v>
      </c>
      <c r="K21" s="7">
        <f t="shared" si="6"/>
        <v>0</v>
      </c>
      <c r="L21" s="9" t="s">
        <v>19</v>
      </c>
      <c r="M21" s="7">
        <v>0</v>
      </c>
      <c r="N21" s="7">
        <v>0</v>
      </c>
      <c r="O21" s="16"/>
    </row>
    <row r="22" ht="30" customHeight="1" spans="1:15">
      <c r="A22" s="7">
        <v>16</v>
      </c>
      <c r="B22" s="12" t="s">
        <v>26</v>
      </c>
      <c r="C22" s="13"/>
      <c r="D22" s="14"/>
      <c r="E22" s="7">
        <f>SUM(E14:E21)</f>
        <v>0</v>
      </c>
      <c r="F22" s="7">
        <f>SUM(F14:F21)</f>
        <v>1050</v>
      </c>
      <c r="G22" s="7">
        <f>SUM(G14:G21)</f>
        <v>1050</v>
      </c>
      <c r="H22" s="7">
        <v>0</v>
      </c>
      <c r="I22" s="7">
        <f>SUM(I14:I21)</f>
        <v>1052.160822</v>
      </c>
      <c r="J22" s="7">
        <f>SUM(J14:J21)</f>
        <v>1052.160822</v>
      </c>
      <c r="K22" s="7">
        <f t="shared" si="6"/>
        <v>2.16082200000005</v>
      </c>
      <c r="L22" s="7"/>
      <c r="M22" s="7">
        <v>0</v>
      </c>
      <c r="N22" s="7">
        <v>0</v>
      </c>
      <c r="O22" s="17"/>
    </row>
    <row r="23" ht="50" customHeight="1" spans="1:15">
      <c r="A23" s="7">
        <v>17</v>
      </c>
      <c r="B23" s="12" t="s">
        <v>37</v>
      </c>
      <c r="C23" s="13"/>
      <c r="D23" s="14"/>
      <c r="E23" s="7">
        <f>E11+E22</f>
        <v>350</v>
      </c>
      <c r="F23" s="7">
        <f t="shared" ref="F23:K23" si="7">F11+F22</f>
        <v>1050</v>
      </c>
      <c r="G23" s="7">
        <f t="shared" si="7"/>
        <v>1400</v>
      </c>
      <c r="H23" s="7">
        <f t="shared" si="7"/>
        <v>209.995</v>
      </c>
      <c r="I23" s="7">
        <f t="shared" si="7"/>
        <v>1194.013411</v>
      </c>
      <c r="J23" s="7">
        <f t="shared" si="7"/>
        <v>1404.008411</v>
      </c>
      <c r="K23" s="7"/>
      <c r="L23" s="7"/>
      <c r="M23" s="7">
        <v>140</v>
      </c>
      <c r="N23" s="7">
        <v>140</v>
      </c>
      <c r="O23" s="7"/>
    </row>
  </sheetData>
  <mergeCells count="30">
    <mergeCell ref="A2:O2"/>
    <mergeCell ref="E3:G3"/>
    <mergeCell ref="H3:J3"/>
    <mergeCell ref="B11:D11"/>
    <mergeCell ref="E12:G12"/>
    <mergeCell ref="H12:J12"/>
    <mergeCell ref="B22:D22"/>
    <mergeCell ref="B23:D23"/>
    <mergeCell ref="A3:A4"/>
    <mergeCell ref="A12:A13"/>
    <mergeCell ref="B3:B4"/>
    <mergeCell ref="B5:B10"/>
    <mergeCell ref="B12:B13"/>
    <mergeCell ref="B14:B21"/>
    <mergeCell ref="C3:C4"/>
    <mergeCell ref="C5:C10"/>
    <mergeCell ref="C12:C13"/>
    <mergeCell ref="C14:C21"/>
    <mergeCell ref="D3:D4"/>
    <mergeCell ref="D12:D13"/>
    <mergeCell ref="K3:K4"/>
    <mergeCell ref="K12:K13"/>
    <mergeCell ref="L3:L4"/>
    <mergeCell ref="L12:L13"/>
    <mergeCell ref="M3:M4"/>
    <mergeCell ref="M12:M13"/>
    <mergeCell ref="N3:N4"/>
    <mergeCell ref="N12:N13"/>
    <mergeCell ref="O3:O4"/>
    <mergeCell ref="O5:O22"/>
  </mergeCells>
  <pageMargins left="0.196527777777778" right="0.275" top="0.354166666666667" bottom="0.196527777777778" header="0.196527777777778" footer="0.0388888888888889"/>
  <pageSetup paperSize="9" scale="69" fitToHeight="0" orientation="landscape"/>
  <headerFooter/>
  <ignoredErrors>
    <ignoredError sqref="G11" formula="1"/>
    <ignoredError sqref="J11" evalError="1" formula="1"/>
    <ignoredError sqref="A11:D11 P5:P11 L5:L11 J5:J10 A5:H10 A4:P4 L3:P3 I3:J3 A3:G3 A1:P2 O23:P23 C23:D23 P14 H11:I1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511387875832</cp:lastModifiedBy>
  <dcterms:created xsi:type="dcterms:W3CDTF">2024-12-05T08:26:00Z</dcterms:created>
  <dcterms:modified xsi:type="dcterms:W3CDTF">2025-07-31T03:40:13Z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F717F823C95C43659A31815AF15D89FE_11</vt:lpwstr>
  </property>
  <property fmtid="{D5CDD505-2E9C-101B-9397-08002B2CF9AE}" pid="3" name="KSOProductBuildVer">
    <vt:lpwstr>2052-12.1.0.21915</vt:lpwstr>
  </property>
</Properties>
</file>