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200" windowHeight="11625"/>
  </bookViews>
  <sheets>
    <sheet name="样表1" sheetId="11" r:id="rId1"/>
  </sheets>
  <definedNames>
    <definedName name="_xlnm._FilterDatabase" localSheetId="0" hidden="1">样表1!$A$6:$P$21</definedName>
    <definedName name="_xlnm.Print_Area" localSheetId="0">样表1!$A$1:$P$21</definedName>
    <definedName name="_xlnm.Print_Titles" localSheetId="0">样表1!$3:$6</definedName>
  </definedNames>
  <calcPr calcId="144525" concurrentCalc="0"/>
</workbook>
</file>

<file path=xl/calcChain.xml><?xml version="1.0" encoding="utf-8"?>
<calcChain xmlns="http://schemas.openxmlformats.org/spreadsheetml/2006/main">
  <c r="J15" i="11" l="1"/>
  <c r="I15" i="11"/>
  <c r="H15" i="11"/>
  <c r="J14" i="11"/>
  <c r="I14" i="11"/>
  <c r="H14" i="11"/>
  <c r="J13" i="11"/>
  <c r="I13" i="11"/>
  <c r="H13" i="11"/>
  <c r="J12" i="11"/>
  <c r="I12" i="11"/>
  <c r="H12" i="11"/>
  <c r="J11" i="11"/>
  <c r="I11" i="11"/>
  <c r="H11" i="11"/>
  <c r="J10" i="11"/>
  <c r="I10" i="11"/>
  <c r="H10" i="11"/>
  <c r="J9" i="11"/>
  <c r="I9" i="11"/>
  <c r="H9" i="11"/>
</calcChain>
</file>

<file path=xl/sharedStrings.xml><?xml version="1.0" encoding="utf-8"?>
<sst xmlns="http://schemas.openxmlformats.org/spreadsheetml/2006/main" count="68" uniqueCount="61">
  <si>
    <t>附件2:</t>
  </si>
  <si>
    <t>清算2021年和安排2022年市属中职国家助学金明细表</t>
  </si>
  <si>
    <t>计算单位：人、元</t>
  </si>
  <si>
    <t>用款单位编码</t>
  </si>
  <si>
    <t>用款单位名称</t>
  </si>
  <si>
    <t>具体实施单位</t>
  </si>
  <si>
    <t>基础数据</t>
  </si>
  <si>
    <t>清算2021年省级以上资金</t>
  </si>
  <si>
    <t>预算2022年省级以上资金</t>
  </si>
  <si>
    <t>抵扣后应安排的省级以上资金</t>
  </si>
  <si>
    <t>本次实际安排省级以上资金</t>
  </si>
  <si>
    <t>待年中追加省级以上资金</t>
  </si>
  <si>
    <t>待以后年度抵扣资金</t>
  </si>
  <si>
    <t>备注</t>
  </si>
  <si>
    <t>2021年春季学期资助人数</t>
  </si>
  <si>
    <t>2021年秋季学期资助人数</t>
  </si>
  <si>
    <t>省级以上财政分担比例（%）</t>
  </si>
  <si>
    <t>粤财科教[2020]293号预算安排2021年资金</t>
  </si>
  <si>
    <t>合计</t>
  </si>
  <si>
    <t>其中：中央资金</t>
  </si>
  <si>
    <t>其中：省级资金</t>
  </si>
  <si>
    <t>A</t>
  </si>
  <si>
    <t>B</t>
  </si>
  <si>
    <t>C</t>
  </si>
  <si>
    <t>F</t>
  </si>
  <si>
    <t>G</t>
  </si>
  <si>
    <t>H</t>
  </si>
  <si>
    <t>I</t>
  </si>
  <si>
    <t>J=(F+G)*1000*H-I</t>
  </si>
  <si>
    <t>K=G*2000*H</t>
  </si>
  <si>
    <t>L=K+J&gt;0</t>
  </si>
  <si>
    <t>M=L-P</t>
  </si>
  <si>
    <t>N</t>
  </si>
  <si>
    <t>O=L-N-P</t>
  </si>
  <si>
    <t>P</t>
  </si>
  <si>
    <t>Q=K+J&lt;0</t>
  </si>
  <si>
    <t>R</t>
  </si>
  <si>
    <t>440799000</t>
  </si>
  <si>
    <t>江门市</t>
  </si>
  <si>
    <t>440700000</t>
  </si>
  <si>
    <t>江门市本级</t>
  </si>
  <si>
    <t>江门市辖区</t>
  </si>
  <si>
    <t>广东省江门中医药学校</t>
  </si>
  <si>
    <t>江门市体育运动学校</t>
  </si>
  <si>
    <t>江门市特殊教育学校</t>
  </si>
  <si>
    <t>江门市工贸职业技术学校</t>
  </si>
  <si>
    <t>江门市第一职业高级中学</t>
  </si>
  <si>
    <t>江门幼儿师范学校</t>
  </si>
  <si>
    <t>江门雅图仕职业技术学校</t>
  </si>
  <si>
    <t>440703000</t>
  </si>
  <si>
    <t>蓬江区</t>
  </si>
  <si>
    <t>440705000</t>
  </si>
  <si>
    <t>新会区</t>
  </si>
  <si>
    <t>440781000</t>
  </si>
  <si>
    <t>台山市</t>
  </si>
  <si>
    <t>440783000</t>
  </si>
  <si>
    <t>开平市</t>
  </si>
  <si>
    <t>440784000</t>
  </si>
  <si>
    <t>鹤山市</t>
  </si>
  <si>
    <t>440785000</t>
  </si>
  <si>
    <t>恩平市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</si>
</sst>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_ * #,##0.00_ ;_ * \-#,##0.00_ ;_ * &quot;-&quot;??_ ;_ @_ "/>
    <numFmt numFmtId="177" formatCode="#,##0.0_ ;[Red]\-#,##0.0\ "/>
    <numFmt numFmtId="178" formatCode="0_ "/>
    <numFmt numFmtId="179" formatCode="0.0_ "/>
    <numFmt numFmtId="180" formatCode="#,##0_ ;[Red]\-#,##0\ "/>
  </numFmts>
  <fonts count="23" x14ac:knownFonts="1">
    <font>
      <sz val="11"/>
      <color theme="1"/>
      <name val="宋体"/>
      <charset val="134"/>
      <scheme val="minor"/>
    </font>
    <font>
      <sz val="12"/>
      <color theme="1"/>
      <name val="方正姚体"/>
      <charset val="134"/>
    </font>
    <font>
      <sz val="12"/>
      <name val="幼圆"/>
      <charset val="134"/>
    </font>
    <font>
      <sz val="10"/>
      <name val="宋体"/>
      <charset val="134"/>
    </font>
    <font>
      <b/>
      <sz val="14"/>
      <color theme="1"/>
      <name val="宋体"/>
      <charset val="134"/>
      <scheme val="minor"/>
    </font>
    <font>
      <b/>
      <sz val="36"/>
      <color theme="1"/>
      <name val="宋体"/>
      <charset val="134"/>
    </font>
    <font>
      <b/>
      <sz val="18"/>
      <color theme="1"/>
      <name val="宋体"/>
      <charset val="134"/>
    </font>
    <font>
      <b/>
      <sz val="18"/>
      <color theme="1"/>
      <name val="宋体"/>
      <charset val="134"/>
      <scheme val="minor"/>
    </font>
    <font>
      <sz val="12"/>
      <name val="方正姚体"/>
      <charset val="134"/>
    </font>
    <font>
      <b/>
      <sz val="14"/>
      <color theme="1"/>
      <name val="方正姚体"/>
      <charset val="134"/>
    </font>
    <font>
      <b/>
      <sz val="10"/>
      <color rgb="FF000000"/>
      <name val="宋体"/>
      <charset val="134"/>
      <scheme val="minor"/>
    </font>
    <font>
      <b/>
      <sz val="12"/>
      <color theme="1"/>
      <name val="宋体"/>
      <charset val="134"/>
    </font>
    <font>
      <sz val="10"/>
      <color rgb="FF00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  <scheme val="major"/>
    </font>
    <font>
      <sz val="12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4"/>
      <color theme="1"/>
      <name val="方正小标宋简体"/>
      <charset val="134"/>
    </font>
    <font>
      <b/>
      <sz val="12"/>
      <color theme="1"/>
      <name val="宋体"/>
      <charset val="134"/>
      <scheme val="minor"/>
    </font>
    <font>
      <b/>
      <sz val="14"/>
      <name val="方正姚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20651875362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>
      <alignment vertical="center"/>
    </xf>
    <xf numFmtId="176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0" fontId="21" fillId="0" borderId="0">
      <alignment vertical="center"/>
    </xf>
    <xf numFmtId="176" fontId="21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0" borderId="0" xfId="0" applyFill="1">
      <alignment vertical="center"/>
    </xf>
    <xf numFmtId="9" fontId="0" fillId="0" borderId="0" xfId="0" applyNumberFormat="1">
      <alignment vertical="center"/>
    </xf>
    <xf numFmtId="179" fontId="3" fillId="0" borderId="0" xfId="1" applyNumberFormat="1" applyFont="1" applyFill="1" applyBorder="1" applyAlignment="1">
      <alignment horizontal="center" vertical="center"/>
    </xf>
    <xf numFmtId="179" fontId="3" fillId="0" borderId="0" xfId="1" applyNumberFormat="1" applyFont="1" applyFill="1" applyAlignment="1">
      <alignment horizontal="center" vertical="center"/>
    </xf>
    <xf numFmtId="0" fontId="0" fillId="0" borderId="0" xfId="0" applyNumberFormat="1">
      <alignment vertical="center"/>
    </xf>
    <xf numFmtId="0" fontId="4" fillId="0" borderId="0" xfId="0" applyFont="1">
      <alignment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9" fontId="7" fillId="0" borderId="0" xfId="0" applyNumberFormat="1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9" fontId="1" fillId="0" borderId="1" xfId="2" applyNumberFormat="1" applyFont="1" applyFill="1" applyBorder="1" applyAlignment="1" applyProtection="1">
      <alignment horizontal="center" vertical="center" wrapText="1"/>
    </xf>
    <xf numFmtId="179" fontId="8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80" fontId="10" fillId="2" borderId="1" xfId="0" applyNumberFormat="1" applyFont="1" applyFill="1" applyBorder="1" applyAlignment="1">
      <alignment horizontal="center" vertical="center" wrapText="1"/>
    </xf>
    <xf numFmtId="180" fontId="11" fillId="2" borderId="1" xfId="7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180" fontId="12" fillId="0" borderId="1" xfId="0" applyNumberFormat="1" applyFont="1" applyFill="1" applyBorder="1" applyAlignment="1">
      <alignment horizontal="left" vertical="center" wrapText="1"/>
    </xf>
    <xf numFmtId="180" fontId="13" fillId="0" borderId="1" xfId="0" applyNumberFormat="1" applyFont="1" applyFill="1" applyBorder="1" applyAlignment="1">
      <alignment horizontal="right" vertical="center"/>
    </xf>
    <xf numFmtId="180" fontId="14" fillId="0" borderId="1" xfId="3" applyNumberFormat="1" applyFont="1" applyFill="1" applyBorder="1" applyAlignment="1">
      <alignment horizontal="right" vertical="center"/>
    </xf>
    <xf numFmtId="9" fontId="15" fillId="0" borderId="4" xfId="0" applyNumberFormat="1" applyFont="1" applyFill="1" applyBorder="1" applyAlignment="1">
      <alignment horizontal="center" vertical="center" wrapText="1"/>
    </xf>
    <xf numFmtId="180" fontId="15" fillId="0" borderId="4" xfId="0" applyNumberFormat="1" applyFont="1" applyFill="1" applyBorder="1" applyAlignment="1">
      <alignment horizontal="right" vertical="center" wrapText="1"/>
    </xf>
    <xf numFmtId="180" fontId="16" fillId="3" borderId="1" xfId="7" applyNumberFormat="1" applyFont="1" applyFill="1" applyBorder="1" applyAlignment="1" applyProtection="1">
      <alignment horizontal="left" vertical="center" wrapText="1"/>
    </xf>
    <xf numFmtId="179" fontId="17" fillId="0" borderId="0" xfId="0" applyNumberFormat="1" applyFont="1" applyFill="1" applyAlignment="1">
      <alignment horizontal="center" vertical="center"/>
    </xf>
    <xf numFmtId="179" fontId="8" fillId="4" borderId="1" xfId="0" applyNumberFormat="1" applyFont="1" applyFill="1" applyBorder="1" applyAlignment="1">
      <alignment horizontal="center" vertical="center" wrapText="1"/>
    </xf>
    <xf numFmtId="179" fontId="2" fillId="4" borderId="1" xfId="0" applyNumberFormat="1" applyFont="1" applyFill="1" applyBorder="1" applyAlignment="1">
      <alignment horizontal="center" vertical="center" wrapText="1"/>
    </xf>
    <xf numFmtId="179" fontId="2" fillId="5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180" fontId="20" fillId="0" borderId="1" xfId="1" applyNumberFormat="1" applyFont="1" applyFill="1" applyBorder="1" applyAlignment="1">
      <alignment horizontal="right" vertical="center"/>
    </xf>
    <xf numFmtId="0" fontId="13" fillId="0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179" fontId="19" fillId="4" borderId="1" xfId="0" applyNumberFormat="1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9" fontId="19" fillId="5" borderId="6" xfId="0" applyNumberFormat="1" applyFont="1" applyFill="1" applyBorder="1" applyAlignment="1">
      <alignment horizontal="center" vertical="center" wrapText="1"/>
    </xf>
    <xf numFmtId="179" fontId="19" fillId="5" borderId="7" xfId="0" applyNumberFormat="1" applyFont="1" applyFill="1" applyBorder="1" applyAlignment="1">
      <alignment horizontal="center" vertical="center" wrapText="1"/>
    </xf>
    <xf numFmtId="179" fontId="19" fillId="0" borderId="6" xfId="0" applyNumberFormat="1" applyFont="1" applyFill="1" applyBorder="1" applyAlignment="1">
      <alignment horizontal="center" vertical="center" wrapText="1"/>
    </xf>
    <xf numFmtId="179" fontId="19" fillId="0" borderId="7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</cellXfs>
  <cellStyles count="8">
    <cellStyle name="百分比" xfId="2" builtinId="5"/>
    <cellStyle name="常规" xfId="0" builtinId="0"/>
    <cellStyle name="常规 2" xfId="3"/>
    <cellStyle name="常规 3" xfId="4"/>
    <cellStyle name="常规 4" xfId="6"/>
    <cellStyle name="常规_附件2：广东省中等职业教育2016年国家助学金安排表 2" xfId="7"/>
    <cellStyle name="千位分隔" xfId="1" builtinId="3"/>
    <cellStyle name="千位分隔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1"/>
  <sheetViews>
    <sheetView tabSelected="1" workbookViewId="0">
      <selection activeCell="E12" sqref="E12"/>
    </sheetView>
  </sheetViews>
  <sheetFormatPr defaultColWidth="9" defaultRowHeight="13.5" x14ac:dyDescent="0.15"/>
  <cols>
    <col min="1" max="3" width="16.5" customWidth="1"/>
    <col min="4" max="5" width="15.5" customWidth="1"/>
    <col min="6" max="6" width="15.5" style="4" customWidth="1"/>
    <col min="7" max="7" width="20.875" customWidth="1"/>
    <col min="8" max="10" width="25.25" customWidth="1"/>
    <col min="11" max="13" width="20.875" style="5" customWidth="1"/>
    <col min="14" max="14" width="20.875" style="6" customWidth="1"/>
    <col min="15" max="15" width="20.875" customWidth="1"/>
    <col min="16" max="16" width="10.375" style="7" customWidth="1"/>
  </cols>
  <sheetData>
    <row r="1" spans="1:16" ht="42.75" customHeight="1" x14ac:dyDescent="0.15">
      <c r="A1" s="8" t="s">
        <v>0</v>
      </c>
    </row>
    <row r="2" spans="1:16" ht="52.9" customHeight="1" x14ac:dyDescent="0.15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16" ht="27.95" customHeight="1" x14ac:dyDescent="0.15">
      <c r="A3" s="9"/>
      <c r="B3" s="10"/>
      <c r="C3" s="10"/>
      <c r="D3" s="11"/>
      <c r="E3" s="11"/>
      <c r="F3" s="12"/>
      <c r="G3" s="11"/>
      <c r="H3" s="11"/>
      <c r="I3" s="11"/>
      <c r="J3" s="11"/>
      <c r="K3" s="29"/>
      <c r="L3" s="29"/>
      <c r="M3" s="29"/>
      <c r="N3" s="29"/>
      <c r="O3" s="39" t="s">
        <v>2</v>
      </c>
      <c r="P3" s="39"/>
    </row>
    <row r="4" spans="1:16" s="1" customFormat="1" ht="30.95" customHeight="1" x14ac:dyDescent="0.15">
      <c r="A4" s="43" t="s">
        <v>3</v>
      </c>
      <c r="B4" s="43" t="s">
        <v>4</v>
      </c>
      <c r="C4" s="43" t="s">
        <v>5</v>
      </c>
      <c r="D4" s="40" t="s">
        <v>6</v>
      </c>
      <c r="E4" s="41"/>
      <c r="F4" s="41"/>
      <c r="G4" s="41"/>
      <c r="H4" s="44" t="s">
        <v>7</v>
      </c>
      <c r="I4" s="44" t="s">
        <v>8</v>
      </c>
      <c r="J4" s="44" t="s">
        <v>9</v>
      </c>
      <c r="K4" s="42" t="s">
        <v>10</v>
      </c>
      <c r="L4" s="42"/>
      <c r="M4" s="42"/>
      <c r="N4" s="45" t="s">
        <v>11</v>
      </c>
      <c r="O4" s="47" t="s">
        <v>12</v>
      </c>
      <c r="P4" s="49" t="s">
        <v>13</v>
      </c>
    </row>
    <row r="5" spans="1:16" s="1" customFormat="1" ht="45.95" customHeight="1" x14ac:dyDescent="0.15">
      <c r="A5" s="43"/>
      <c r="B5" s="43"/>
      <c r="C5" s="43"/>
      <c r="D5" s="13" t="s">
        <v>14</v>
      </c>
      <c r="E5" s="13" t="s">
        <v>15</v>
      </c>
      <c r="F5" s="14" t="s">
        <v>16</v>
      </c>
      <c r="G5" s="15" t="s">
        <v>17</v>
      </c>
      <c r="H5" s="44"/>
      <c r="I5" s="44"/>
      <c r="J5" s="44"/>
      <c r="K5" s="30" t="s">
        <v>18</v>
      </c>
      <c r="L5" s="30" t="s">
        <v>19</v>
      </c>
      <c r="M5" s="30" t="s">
        <v>20</v>
      </c>
      <c r="N5" s="46"/>
      <c r="O5" s="48"/>
      <c r="P5" s="49"/>
    </row>
    <row r="6" spans="1:16" s="2" customFormat="1" ht="30.95" customHeight="1" x14ac:dyDescent="0.15">
      <c r="A6" s="16" t="s">
        <v>21</v>
      </c>
      <c r="B6" s="16" t="s">
        <v>22</v>
      </c>
      <c r="C6" s="16" t="s">
        <v>23</v>
      </c>
      <c r="D6" s="17" t="s">
        <v>24</v>
      </c>
      <c r="E6" s="17" t="s">
        <v>25</v>
      </c>
      <c r="F6" s="17" t="s">
        <v>26</v>
      </c>
      <c r="G6" s="17" t="s">
        <v>27</v>
      </c>
      <c r="H6" s="18" t="s">
        <v>28</v>
      </c>
      <c r="I6" s="18" t="s">
        <v>29</v>
      </c>
      <c r="J6" s="17" t="s">
        <v>30</v>
      </c>
      <c r="K6" s="31" t="s">
        <v>31</v>
      </c>
      <c r="L6" s="31" t="s">
        <v>32</v>
      </c>
      <c r="M6" s="31" t="s">
        <v>33</v>
      </c>
      <c r="N6" s="32" t="s">
        <v>34</v>
      </c>
      <c r="O6" s="33" t="s">
        <v>35</v>
      </c>
      <c r="P6" s="34" t="s">
        <v>36</v>
      </c>
    </row>
    <row r="7" spans="1:16" ht="27" customHeight="1" x14ac:dyDescent="0.15">
      <c r="A7" s="19" t="s">
        <v>37</v>
      </c>
      <c r="B7" s="20" t="s">
        <v>38</v>
      </c>
      <c r="C7" s="20" t="s">
        <v>38</v>
      </c>
      <c r="D7" s="21">
        <v>2195</v>
      </c>
      <c r="E7" s="21">
        <v>1821</v>
      </c>
      <c r="F7" s="21"/>
      <c r="G7" s="21">
        <v>2234000</v>
      </c>
      <c r="H7" s="21">
        <v>-251150</v>
      </c>
      <c r="I7" s="21">
        <v>1807300</v>
      </c>
      <c r="J7" s="21">
        <v>1556150</v>
      </c>
      <c r="K7" s="21">
        <v>1556150</v>
      </c>
      <c r="L7" s="21">
        <v>0</v>
      </c>
      <c r="M7" s="21">
        <v>1556150</v>
      </c>
      <c r="N7" s="21">
        <v>0</v>
      </c>
      <c r="O7" s="21">
        <v>0</v>
      </c>
      <c r="P7" s="35"/>
    </row>
    <row r="8" spans="1:16" s="3" customFormat="1" ht="27" customHeight="1" x14ac:dyDescent="0.15">
      <c r="A8" s="22" t="s">
        <v>39</v>
      </c>
      <c r="B8" s="23" t="s">
        <v>40</v>
      </c>
      <c r="C8" s="23" t="s">
        <v>41</v>
      </c>
      <c r="D8" s="24">
        <v>758</v>
      </c>
      <c r="E8" s="25">
        <v>619</v>
      </c>
      <c r="F8" s="26">
        <v>0.3</v>
      </c>
      <c r="G8" s="27">
        <v>466200</v>
      </c>
      <c r="H8" s="24">
        <v>-53100</v>
      </c>
      <c r="I8" s="24">
        <v>371400</v>
      </c>
      <c r="J8" s="24">
        <v>318300</v>
      </c>
      <c r="K8" s="36">
        <v>318300</v>
      </c>
      <c r="L8" s="36"/>
      <c r="M8" s="36">
        <v>318300</v>
      </c>
      <c r="N8" s="36"/>
      <c r="O8" s="24">
        <v>0</v>
      </c>
      <c r="P8" s="37"/>
    </row>
    <row r="9" spans="1:16" s="3" customFormat="1" ht="27" customHeight="1" x14ac:dyDescent="0.15">
      <c r="A9" s="22"/>
      <c r="B9" s="23"/>
      <c r="C9" s="23" t="s">
        <v>42</v>
      </c>
      <c r="D9" s="24">
        <v>26</v>
      </c>
      <c r="E9" s="25">
        <v>0</v>
      </c>
      <c r="F9" s="26">
        <v>0.3</v>
      </c>
      <c r="G9" s="27">
        <v>16200</v>
      </c>
      <c r="H9" s="24">
        <f>(D9+E9)*1000*F9-G9</f>
        <v>-8400</v>
      </c>
      <c r="I9" s="24">
        <f>E9*2000*F9</f>
        <v>0</v>
      </c>
      <c r="J9" s="24">
        <f>I9+H9</f>
        <v>-8400</v>
      </c>
      <c r="K9" s="24">
        <v>-8400</v>
      </c>
      <c r="L9" s="36">
        <v>0</v>
      </c>
      <c r="M9" s="24">
        <v>-8400</v>
      </c>
      <c r="N9" s="36"/>
      <c r="O9" s="24"/>
      <c r="P9" s="37"/>
    </row>
    <row r="10" spans="1:16" s="3" customFormat="1" ht="27" customHeight="1" x14ac:dyDescent="0.15">
      <c r="A10" s="22"/>
      <c r="B10" s="23"/>
      <c r="C10" s="28" t="s">
        <v>43</v>
      </c>
      <c r="D10" s="24">
        <v>9</v>
      </c>
      <c r="E10" s="25">
        <v>7</v>
      </c>
      <c r="F10" s="26">
        <v>0.3</v>
      </c>
      <c r="G10" s="27">
        <v>6000</v>
      </c>
      <c r="H10" s="24">
        <f t="shared" ref="H10:H15" si="0">(D10+E10)*1000*F10-G10</f>
        <v>-1200</v>
      </c>
      <c r="I10" s="24">
        <f t="shared" ref="I10:I15" si="1">E10*2000*F10</f>
        <v>4200</v>
      </c>
      <c r="J10" s="24">
        <f t="shared" ref="J10:J15" si="2">I10+H10</f>
        <v>3000</v>
      </c>
      <c r="K10" s="24">
        <v>3000</v>
      </c>
      <c r="L10" s="36">
        <v>0</v>
      </c>
      <c r="M10" s="24">
        <v>3000</v>
      </c>
      <c r="N10" s="36"/>
      <c r="O10" s="24"/>
      <c r="P10" s="37"/>
    </row>
    <row r="11" spans="1:16" s="3" customFormat="1" ht="27" customHeight="1" x14ac:dyDescent="0.15">
      <c r="A11" s="22"/>
      <c r="B11" s="23"/>
      <c r="C11" s="28" t="s">
        <v>44</v>
      </c>
      <c r="D11" s="24">
        <v>44</v>
      </c>
      <c r="E11" s="25">
        <v>31</v>
      </c>
      <c r="F11" s="26">
        <v>0.3</v>
      </c>
      <c r="G11" s="27">
        <v>26400</v>
      </c>
      <c r="H11" s="24">
        <f t="shared" si="0"/>
        <v>-3900</v>
      </c>
      <c r="I11" s="24">
        <f t="shared" si="1"/>
        <v>18600</v>
      </c>
      <c r="J11" s="24">
        <f t="shared" si="2"/>
        <v>14700</v>
      </c>
      <c r="K11" s="24">
        <v>14700</v>
      </c>
      <c r="L11" s="36">
        <v>0</v>
      </c>
      <c r="M11" s="24">
        <v>14700</v>
      </c>
      <c r="N11" s="36"/>
      <c r="O11" s="24"/>
      <c r="P11" s="37"/>
    </row>
    <row r="12" spans="1:16" s="3" customFormat="1" ht="27" customHeight="1" x14ac:dyDescent="0.15">
      <c r="A12" s="22"/>
      <c r="B12" s="23"/>
      <c r="C12" s="28" t="s">
        <v>45</v>
      </c>
      <c r="D12" s="24">
        <v>138</v>
      </c>
      <c r="E12" s="25">
        <v>116</v>
      </c>
      <c r="F12" s="26">
        <v>0.3</v>
      </c>
      <c r="G12" s="27">
        <v>84600</v>
      </c>
      <c r="H12" s="24">
        <f t="shared" si="0"/>
        <v>-8400</v>
      </c>
      <c r="I12" s="24">
        <f t="shared" si="1"/>
        <v>69600</v>
      </c>
      <c r="J12" s="24">
        <f t="shared" si="2"/>
        <v>61200</v>
      </c>
      <c r="K12" s="24">
        <v>61200</v>
      </c>
      <c r="L12" s="36">
        <v>0</v>
      </c>
      <c r="M12" s="24">
        <v>61200</v>
      </c>
      <c r="N12" s="36"/>
      <c r="O12" s="24"/>
      <c r="P12" s="37"/>
    </row>
    <row r="13" spans="1:16" s="3" customFormat="1" ht="27" customHeight="1" x14ac:dyDescent="0.15">
      <c r="A13" s="22"/>
      <c r="B13" s="23"/>
      <c r="C13" s="28" t="s">
        <v>46</v>
      </c>
      <c r="D13" s="24">
        <v>163</v>
      </c>
      <c r="E13" s="25">
        <v>163</v>
      </c>
      <c r="F13" s="26">
        <v>0.3</v>
      </c>
      <c r="G13" s="27">
        <v>100800</v>
      </c>
      <c r="H13" s="24">
        <f t="shared" si="0"/>
        <v>-3000</v>
      </c>
      <c r="I13" s="24">
        <f t="shared" si="1"/>
        <v>97800</v>
      </c>
      <c r="J13" s="24">
        <f t="shared" si="2"/>
        <v>94800</v>
      </c>
      <c r="K13" s="24">
        <v>94800</v>
      </c>
      <c r="L13" s="36">
        <v>0</v>
      </c>
      <c r="M13" s="24">
        <v>94800</v>
      </c>
      <c r="N13" s="36"/>
      <c r="O13" s="24"/>
      <c r="P13" s="37"/>
    </row>
    <row r="14" spans="1:16" s="3" customFormat="1" ht="27" customHeight="1" x14ac:dyDescent="0.15">
      <c r="A14" s="22"/>
      <c r="B14" s="23"/>
      <c r="C14" s="28" t="s">
        <v>47</v>
      </c>
      <c r="D14" s="24">
        <v>156</v>
      </c>
      <c r="E14" s="25">
        <v>91</v>
      </c>
      <c r="F14" s="26">
        <v>0.3</v>
      </c>
      <c r="G14" s="27">
        <v>94800</v>
      </c>
      <c r="H14" s="24">
        <f t="shared" si="0"/>
        <v>-20700</v>
      </c>
      <c r="I14" s="24">
        <f t="shared" si="1"/>
        <v>54600</v>
      </c>
      <c r="J14" s="24">
        <f t="shared" si="2"/>
        <v>33900</v>
      </c>
      <c r="K14" s="24">
        <v>33900</v>
      </c>
      <c r="L14" s="36">
        <v>0</v>
      </c>
      <c r="M14" s="24">
        <v>33900</v>
      </c>
      <c r="N14" s="36"/>
      <c r="O14" s="24"/>
      <c r="P14" s="37"/>
    </row>
    <row r="15" spans="1:16" s="3" customFormat="1" ht="27" customHeight="1" x14ac:dyDescent="0.15">
      <c r="A15" s="22"/>
      <c r="B15" s="23"/>
      <c r="C15" s="28" t="s">
        <v>48</v>
      </c>
      <c r="D15" s="24">
        <v>222</v>
      </c>
      <c r="E15" s="25">
        <v>211</v>
      </c>
      <c r="F15" s="26">
        <v>0.3</v>
      </c>
      <c r="G15" s="27">
        <v>137400</v>
      </c>
      <c r="H15" s="24">
        <f t="shared" si="0"/>
        <v>-7500</v>
      </c>
      <c r="I15" s="24">
        <f t="shared" si="1"/>
        <v>126600</v>
      </c>
      <c r="J15" s="24">
        <f t="shared" si="2"/>
        <v>119100</v>
      </c>
      <c r="K15" s="24">
        <v>119100</v>
      </c>
      <c r="L15" s="36">
        <v>0</v>
      </c>
      <c r="M15" s="24">
        <v>119100</v>
      </c>
      <c r="N15" s="36"/>
      <c r="O15" s="24"/>
      <c r="P15" s="37"/>
    </row>
    <row r="16" spans="1:16" s="3" customFormat="1" ht="27" customHeight="1" x14ac:dyDescent="0.15">
      <c r="A16" s="22" t="s">
        <v>49</v>
      </c>
      <c r="B16" s="23" t="s">
        <v>50</v>
      </c>
      <c r="C16" s="23" t="s">
        <v>50</v>
      </c>
      <c r="D16" s="24">
        <v>12</v>
      </c>
      <c r="E16" s="25">
        <v>7</v>
      </c>
      <c r="F16" s="26">
        <v>0.3</v>
      </c>
      <c r="G16" s="27">
        <v>6600</v>
      </c>
      <c r="H16" s="24">
        <v>-900</v>
      </c>
      <c r="I16" s="24">
        <v>4200</v>
      </c>
      <c r="J16" s="24">
        <v>3300</v>
      </c>
      <c r="K16" s="36">
        <v>3300</v>
      </c>
      <c r="L16" s="36"/>
      <c r="M16" s="36">
        <v>3300</v>
      </c>
      <c r="N16" s="36"/>
      <c r="O16" s="24">
        <v>0</v>
      </c>
      <c r="P16" s="37"/>
    </row>
    <row r="17" spans="1:16" s="3" customFormat="1" ht="27" customHeight="1" x14ac:dyDescent="0.15">
      <c r="A17" s="22" t="s">
        <v>51</v>
      </c>
      <c r="B17" s="23" t="s">
        <v>52</v>
      </c>
      <c r="C17" s="23" t="s">
        <v>52</v>
      </c>
      <c r="D17" s="24">
        <v>223</v>
      </c>
      <c r="E17" s="25">
        <v>174</v>
      </c>
      <c r="F17" s="26">
        <v>0.3</v>
      </c>
      <c r="G17" s="27">
        <v>136200</v>
      </c>
      <c r="H17" s="24">
        <v>-17100</v>
      </c>
      <c r="I17" s="24">
        <v>104400</v>
      </c>
      <c r="J17" s="24">
        <v>87300</v>
      </c>
      <c r="K17" s="36">
        <v>87300</v>
      </c>
      <c r="L17" s="36"/>
      <c r="M17" s="36">
        <v>87300</v>
      </c>
      <c r="N17" s="36"/>
      <c r="O17" s="24">
        <v>0</v>
      </c>
      <c r="P17" s="37"/>
    </row>
    <row r="18" spans="1:16" s="3" customFormat="1" ht="27" customHeight="1" x14ac:dyDescent="0.15">
      <c r="A18" s="22" t="s">
        <v>53</v>
      </c>
      <c r="B18" s="23" t="s">
        <v>54</v>
      </c>
      <c r="C18" s="23" t="s">
        <v>54</v>
      </c>
      <c r="D18" s="24">
        <v>549</v>
      </c>
      <c r="E18" s="25">
        <v>493</v>
      </c>
      <c r="F18" s="26">
        <v>0.65</v>
      </c>
      <c r="G18" s="27">
        <v>734500</v>
      </c>
      <c r="H18" s="24">
        <v>-57200</v>
      </c>
      <c r="I18" s="24">
        <v>640900</v>
      </c>
      <c r="J18" s="24">
        <v>583700</v>
      </c>
      <c r="K18" s="36">
        <v>583700</v>
      </c>
      <c r="L18" s="36"/>
      <c r="M18" s="36">
        <v>583700</v>
      </c>
      <c r="N18" s="36"/>
      <c r="O18" s="24">
        <v>0</v>
      </c>
      <c r="P18" s="37"/>
    </row>
    <row r="19" spans="1:16" s="3" customFormat="1" ht="27" customHeight="1" x14ac:dyDescent="0.15">
      <c r="A19" s="22" t="s">
        <v>55</v>
      </c>
      <c r="B19" s="23" t="s">
        <v>56</v>
      </c>
      <c r="C19" s="23" t="s">
        <v>56</v>
      </c>
      <c r="D19" s="24">
        <v>231</v>
      </c>
      <c r="E19" s="25">
        <v>190</v>
      </c>
      <c r="F19" s="26">
        <v>0.65</v>
      </c>
      <c r="G19" s="27">
        <v>319800</v>
      </c>
      <c r="H19" s="24">
        <v>-46150</v>
      </c>
      <c r="I19" s="24">
        <v>247000</v>
      </c>
      <c r="J19" s="24">
        <v>200850</v>
      </c>
      <c r="K19" s="36">
        <v>200850</v>
      </c>
      <c r="L19" s="36"/>
      <c r="M19" s="36">
        <v>200850</v>
      </c>
      <c r="N19" s="36"/>
      <c r="O19" s="24">
        <v>0</v>
      </c>
      <c r="P19" s="37"/>
    </row>
    <row r="20" spans="1:16" s="3" customFormat="1" ht="27" customHeight="1" x14ac:dyDescent="0.15">
      <c r="A20" s="22" t="s">
        <v>57</v>
      </c>
      <c r="B20" s="23" t="s">
        <v>58</v>
      </c>
      <c r="C20" s="23" t="s">
        <v>58</v>
      </c>
      <c r="D20" s="24">
        <v>175</v>
      </c>
      <c r="E20" s="25">
        <v>137</v>
      </c>
      <c r="F20" s="26">
        <v>0.65</v>
      </c>
      <c r="G20" s="27">
        <v>231400</v>
      </c>
      <c r="H20" s="24">
        <v>-28600</v>
      </c>
      <c r="I20" s="24">
        <v>178100</v>
      </c>
      <c r="J20" s="24">
        <v>149500</v>
      </c>
      <c r="K20" s="36">
        <v>149500</v>
      </c>
      <c r="L20" s="36"/>
      <c r="M20" s="36">
        <v>149500</v>
      </c>
      <c r="N20" s="36"/>
      <c r="O20" s="24">
        <v>0</v>
      </c>
      <c r="P20" s="37"/>
    </row>
    <row r="21" spans="1:16" s="3" customFormat="1" ht="27" customHeight="1" x14ac:dyDescent="0.15">
      <c r="A21" s="22" t="s">
        <v>59</v>
      </c>
      <c r="B21" s="23" t="s">
        <v>60</v>
      </c>
      <c r="C21" s="23" t="s">
        <v>60</v>
      </c>
      <c r="D21" s="24">
        <v>247</v>
      </c>
      <c r="E21" s="25">
        <v>201</v>
      </c>
      <c r="F21" s="26">
        <v>0.65</v>
      </c>
      <c r="G21" s="27">
        <v>339300</v>
      </c>
      <c r="H21" s="24">
        <v>-48100</v>
      </c>
      <c r="I21" s="24">
        <v>261300</v>
      </c>
      <c r="J21" s="24">
        <v>213200</v>
      </c>
      <c r="K21" s="36">
        <v>213200</v>
      </c>
      <c r="L21" s="36"/>
      <c r="M21" s="36">
        <v>213200</v>
      </c>
      <c r="N21" s="36"/>
      <c r="O21" s="24">
        <v>0</v>
      </c>
      <c r="P21" s="37"/>
    </row>
  </sheetData>
  <mergeCells count="13">
    <mergeCell ref="A2:P2"/>
    <mergeCell ref="O3:P3"/>
    <mergeCell ref="D4:G4"/>
    <mergeCell ref="K4:M4"/>
    <mergeCell ref="A4:A5"/>
    <mergeCell ref="B4:B5"/>
    <mergeCell ref="C4:C5"/>
    <mergeCell ref="H4:H5"/>
    <mergeCell ref="I4:I5"/>
    <mergeCell ref="J4:J5"/>
    <mergeCell ref="N4:N5"/>
    <mergeCell ref="O4:O5"/>
    <mergeCell ref="P4:P5"/>
  </mergeCells>
  <phoneticPr fontId="22" type="noConversion"/>
  <printOptions horizontalCentered="1"/>
  <pageMargins left="0.156944444444444" right="0.196527777777778" top="0.27500000000000002" bottom="0.27500000000000002" header="0.23611111111111099" footer="0.118055555555556"/>
  <pageSetup paperSize="9" scale="47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样表1</vt:lpstr>
      <vt:lpstr>样表1!Print_Area</vt:lpstr>
      <vt:lpstr>样表1!Print_Titles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</dc:creator>
  <cp:lastModifiedBy>邝健华</cp:lastModifiedBy>
  <cp:lastPrinted>2021-12-16T03:08:00Z</cp:lastPrinted>
  <dcterms:created xsi:type="dcterms:W3CDTF">2020-09-23T02:47:00Z</dcterms:created>
  <dcterms:modified xsi:type="dcterms:W3CDTF">2021-12-20T10:49:05Z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