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8200"/>
  </bookViews>
  <sheets>
    <sheet name="2026年" sheetId="1" r:id="rId1"/>
  </sheets>
  <definedNames>
    <definedName name="_xlnm._FilterDatabase" localSheetId="0" hidden="1">'2026年'!$A$4:$G$45</definedName>
    <definedName name="_xlnm.Print_Area" localSheetId="0">'2026年'!$A$1:$G$47</definedName>
    <definedName name="_xlnm.Print_Titles" localSheetId="0">'2026年'!$4:$4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<sst xmlns="http://schemas.openxmlformats.org/spreadsheetml/2006/main" count="160" uniqueCount="69">
  <si>
    <t>附 表 1</t>
  </si>
  <si>
    <t>恩平市2026年度国有建设用地供应计划表</t>
  </si>
  <si>
    <t>序号</t>
  </si>
  <si>
    <t>行政区</t>
  </si>
  <si>
    <t>宗地名称</t>
  </si>
  <si>
    <t>供应方式</t>
  </si>
  <si>
    <t>宗地用途</t>
  </si>
  <si>
    <t>宗地面积
（公顷）</t>
  </si>
  <si>
    <t>宗地面积
（亩）</t>
  </si>
  <si>
    <t>园区</t>
  </si>
  <si>
    <t>恩平产业转移工业园六家松机械配套区17号</t>
  </si>
  <si>
    <t>出让</t>
  </si>
  <si>
    <t>工业用地</t>
  </si>
  <si>
    <t>恩平产业转移工业园六家松机械配套区16号地</t>
  </si>
  <si>
    <t>恩平产业转移工业园大槐集聚区53号地</t>
  </si>
  <si>
    <t>沙湖镇</t>
  </si>
  <si>
    <t>恩平市沙湖镇蒲桥新型建材工业城10号南之二</t>
  </si>
  <si>
    <t>牛江镇</t>
  </si>
  <si>
    <t>恩平市宝昌工业园牛江片区A-31号地块</t>
  </si>
  <si>
    <t>恩城街道</t>
  </si>
  <si>
    <t>恩城街道江南工业园广东省富达电子科技有限公司东侧地块</t>
  </si>
  <si>
    <t>东成镇</t>
  </si>
  <si>
    <t>恩平产业转移工业园东成高铁片区2-1号</t>
  </si>
  <si>
    <t>恩平产业转移工业园大槐集聚区</t>
  </si>
  <si>
    <t>恩平市沙湖镇宝鸭仔水库东侧地块</t>
  </si>
  <si>
    <t>恩平产业转移工业园东成新龙片区2号地</t>
  </si>
  <si>
    <t>恩平产业转移工业园三区B25号</t>
  </si>
  <si>
    <t>圣堂镇</t>
  </si>
  <si>
    <t>恩平市圣堂镇长安村委会圣堂村“牛扼曲”(土名) 一带地块</t>
  </si>
  <si>
    <t>大槐镇</t>
  </si>
  <si>
    <t>恩平市大槐镇新丰村侧边</t>
  </si>
  <si>
    <t>恩平市大槐镇塘冲村委会长城村及大草塘村一代一带</t>
  </si>
  <si>
    <t>恩平产业转移工业园大槐集聚区59-1号</t>
  </si>
  <si>
    <t>君堂镇</t>
  </si>
  <si>
    <t>恩平市君堂镇新江南路福庆里村道地块（圣堂法院对面21亩地块）</t>
  </si>
  <si>
    <t>恩平市恩城街道办事处小岛社区居民委员会恩城厂前村村边地</t>
  </si>
  <si>
    <t>商服用地</t>
  </si>
  <si>
    <t>恩平市东成镇四联村委会九腩村一带</t>
  </si>
  <si>
    <t>恩平市大槐镇大槐村委会新丰、六家冲地块</t>
  </si>
  <si>
    <t>那吉镇</t>
  </si>
  <si>
    <t>恩平市那吉镇那吉圩商住地块</t>
  </si>
  <si>
    <t>商住用地</t>
  </si>
  <si>
    <t>恩平市东成镇发展大道旁地块</t>
  </si>
  <si>
    <t>恩平市圣堂镇歇马村委会、三联村委会“水尾”土名一带土地</t>
  </si>
  <si>
    <t>科研用地</t>
  </si>
  <si>
    <t>恩平市东成镇石岗村委会大观音山龙山一带</t>
  </si>
  <si>
    <t>教育用地</t>
  </si>
  <si>
    <t>恩平市沙湖镇高园村委会“互合塘”（土名）等一带土地</t>
  </si>
  <si>
    <t>公用设施用地</t>
  </si>
  <si>
    <t>恩平市大槐镇孟槐站附近一带</t>
  </si>
  <si>
    <t>恩平市圣堂镇龙塘村白兔变电站附近一带</t>
  </si>
  <si>
    <t>恩城街道办、教育局</t>
  </si>
  <si>
    <t>恩平市恩城街道恩平大道一带</t>
  </si>
  <si>
    <t>划拨</t>
  </si>
  <si>
    <t>东成镇、教育局</t>
  </si>
  <si>
    <t>恩平市东成镇镰钩水（土名，冯如小学西南方）</t>
  </si>
  <si>
    <t>横陂镇、卫健局</t>
  </si>
  <si>
    <t>恩平市横陂镇洪滘墟居民委员会西北侧地段</t>
  </si>
  <si>
    <t>医疗卫生用地</t>
  </si>
  <si>
    <t>总计</t>
  </si>
  <si>
    <t>分地类用途合计</t>
  </si>
  <si>
    <t>21宗</t>
  </si>
  <si>
    <t>3宗</t>
  </si>
  <si>
    <t>2宗</t>
  </si>
  <si>
    <t>住宅用地</t>
  </si>
  <si>
    <t>8宗</t>
  </si>
  <si>
    <t>其他用地</t>
  </si>
  <si>
    <t>分供应方式合计</t>
  </si>
  <si>
    <t>31宗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</si>
</sst>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48"/>
      <color theme="1"/>
      <name val="黑体"/>
      <charset val="134"/>
    </font>
    <font>
      <b/>
      <sz val="16"/>
      <name val="Simsun"/>
      <charset val="134"/>
    </font>
    <font>
      <b/>
      <sz val="26"/>
      <name val="宋体"/>
      <charset val="134"/>
      <scheme val="minor"/>
    </font>
    <font>
      <sz val="26"/>
      <name val="宋体"/>
      <charset val="134"/>
      <scheme val="minor"/>
    </font>
    <font>
      <sz val="26"/>
      <name val="宋体"/>
      <charset val="134"/>
    </font>
    <font>
      <b/>
      <sz val="26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/>
    </xf>
    <xf numFmtId="176" fontId="1" fillId="0" borderId="0" xfId="0" applyNumberFormat="1" applyFont="1" applyFill="1" applyAlignment="1">
      <alignment vertical="center"/>
    </xf>
    <xf numFmtId="0" fontId="5" fillId="0" borderId="0" xfId="49" applyFont="1" applyFill="1" applyAlignment="1">
      <alignment horizontal="center" vertical="center"/>
    </xf>
    <xf numFmtId="176" fontId="5" fillId="0" borderId="0" xfId="49" applyNumberFormat="1" applyFont="1" applyFill="1" applyAlignment="1">
      <alignment horizontal="center" vertical="center"/>
    </xf>
    <xf numFmtId="0" fontId="6" fillId="0" borderId="0" xfId="49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12" fillId="0" borderId="0" xfId="49" applyFont="1" applyFill="1" applyAlignment="1">
      <alignment horizontal="center" vertical="center" wrapText="1"/>
    </xf>
    <xf numFmtId="176" fontId="12" fillId="0" borderId="0" xfId="49" applyNumberFormat="1" applyFont="1" applyFill="1" applyAlignment="1">
      <alignment horizontal="center" vertical="center" wrapText="1"/>
    </xf>
    <xf numFmtId="176" fontId="11" fillId="0" borderId="0" xfId="49" applyNumberFormat="1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  <cellStyle name="常规 7 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zoomScale="50" zoomScaleNormal="50" zoomScaleSheetLayoutView="40" workbookViewId="0">
      <pane ySplit="4" topLeftCell="A5" activePane="bottomLeft" state="frozen"/>
      <selection/>
      <selection pane="bottomLeft" activeCell="J12" sqref="J12"/>
    </sheetView>
  </sheetViews>
  <sheetFormatPr defaultColWidth="9" defaultRowHeight="30" customHeight="1"/>
  <cols>
    <col min="1" max="1" width="17.0909090909091" style="2" customWidth="1"/>
    <col min="2" max="2" width="26.1818181818182" style="2" customWidth="1"/>
    <col min="3" max="3" width="76.8727272727273" style="2" customWidth="1"/>
    <col min="4" max="4" width="24" style="2" customWidth="1"/>
    <col min="5" max="5" width="27.3" style="2" customWidth="1"/>
    <col min="6" max="6" width="28.9090909090909" style="7" customWidth="1"/>
    <col min="7" max="7" width="25.6272727272727" style="2" customWidth="1"/>
    <col min="8" max="8" width="17.2727272727273" style="2" customWidth="1"/>
    <col min="9" max="9" width="16" style="2"/>
    <col min="10" max="11" width="9" style="2"/>
    <col min="12" max="12" width="12.2545454545455" style="2"/>
    <col min="13" max="13" width="14" style="2"/>
    <col min="14" max="16384" width="9" style="2"/>
  </cols>
  <sheetData>
    <row r="1" s="1" customFormat="1" customHeight="1" spans="1:12">
      <c r="A1" s="1" t="s">
        <v>0</v>
      </c>
      <c r="F1" s="8"/>
    </row>
    <row r="2" s="2" customFormat="1" ht="58" customHeight="1" spans="1:12">
      <c r="A2" s="9" t="s">
        <v>1</v>
      </c>
      <c r="B2" s="9"/>
      <c r="C2" s="9"/>
      <c r="D2" s="9"/>
      <c r="E2" s="9"/>
      <c r="F2" s="10"/>
      <c r="G2" s="9"/>
    </row>
    <row r="3" s="3" customFormat="1" customHeight="1" spans="1:12">
      <c r="A3" s="11"/>
      <c r="B3" s="11"/>
      <c r="C3" s="11"/>
      <c r="D3" s="11"/>
      <c r="E3" s="11"/>
      <c r="F3" s="12"/>
      <c r="G3" s="12"/>
    </row>
    <row r="4" s="4" customFormat="1" ht="80" customHeight="1" spans="1:12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4" t="s">
        <v>8</v>
      </c>
      <c r="H4" s="15"/>
    </row>
    <row r="5" s="5" customFormat="1" ht="70" customHeight="1" spans="1:12">
      <c r="A5" s="16">
        <v>1</v>
      </c>
      <c r="B5" s="17" t="s">
        <v>9</v>
      </c>
      <c r="C5" s="16" t="s">
        <v>10</v>
      </c>
      <c r="D5" s="18" t="s">
        <v>11</v>
      </c>
      <c r="E5" s="16" t="s">
        <v>12</v>
      </c>
      <c r="F5" s="19">
        <f>G5/15</f>
        <v>5.92</v>
      </c>
      <c r="G5" s="19">
        <v>88.8</v>
      </c>
      <c r="H5" s="20"/>
    </row>
    <row r="6" s="5" customFormat="1" ht="70" customHeight="1" spans="1:12">
      <c r="A6" s="16">
        <v>2</v>
      </c>
      <c r="B6" s="17" t="s">
        <v>9</v>
      </c>
      <c r="C6" s="16" t="s">
        <v>13</v>
      </c>
      <c r="D6" s="18" t="s">
        <v>11</v>
      </c>
      <c r="E6" s="16" t="s">
        <v>12</v>
      </c>
      <c r="F6" s="19">
        <f>G6/15</f>
        <v>13.0346666666667</v>
      </c>
      <c r="G6" s="19">
        <v>195.52</v>
      </c>
      <c r="H6" s="20"/>
    </row>
    <row r="7" s="5" customFormat="1" ht="70" customHeight="1" spans="1:12">
      <c r="A7" s="16">
        <v>3</v>
      </c>
      <c r="B7" s="17" t="s">
        <v>9</v>
      </c>
      <c r="C7" s="16" t="s">
        <v>14</v>
      </c>
      <c r="D7" s="18" t="s">
        <v>11</v>
      </c>
      <c r="E7" s="16" t="s">
        <v>12</v>
      </c>
      <c r="F7" s="19">
        <f>G7/15</f>
        <v>1.86666666666667</v>
      </c>
      <c r="G7" s="19">
        <v>28</v>
      </c>
      <c r="H7" s="20"/>
    </row>
    <row r="8" s="5" customFormat="1" ht="70" customHeight="1" spans="1:12">
      <c r="A8" s="16">
        <v>4</v>
      </c>
      <c r="B8" s="17" t="s">
        <v>15</v>
      </c>
      <c r="C8" s="17" t="s">
        <v>16</v>
      </c>
      <c r="D8" s="18" t="s">
        <v>11</v>
      </c>
      <c r="E8" s="16" t="s">
        <v>12</v>
      </c>
      <c r="F8" s="19">
        <f>G8/15</f>
        <v>2.76</v>
      </c>
      <c r="G8" s="19">
        <v>41.4</v>
      </c>
      <c r="H8" s="6"/>
    </row>
    <row r="9" s="6" customFormat="1" ht="80" customHeight="1" spans="1:12">
      <c r="A9" s="16">
        <v>5</v>
      </c>
      <c r="B9" s="16" t="s">
        <v>17</v>
      </c>
      <c r="C9" s="16" t="s">
        <v>18</v>
      </c>
      <c r="D9" s="21" t="s">
        <v>11</v>
      </c>
      <c r="E9" s="16" t="s">
        <v>12</v>
      </c>
      <c r="F9" s="19">
        <v>2.6678</v>
      </c>
      <c r="G9" s="19">
        <v>40</v>
      </c>
    </row>
    <row r="10" s="5" customFormat="1" ht="70" customHeight="1" spans="1:12">
      <c r="A10" s="16">
        <v>6</v>
      </c>
      <c r="B10" s="17" t="s">
        <v>19</v>
      </c>
      <c r="C10" s="17" t="s">
        <v>20</v>
      </c>
      <c r="D10" s="18" t="s">
        <v>11</v>
      </c>
      <c r="E10" s="16" t="s">
        <v>12</v>
      </c>
      <c r="F10" s="19">
        <f>G10/15</f>
        <v>2.2287</v>
      </c>
      <c r="G10" s="19">
        <v>33.4305</v>
      </c>
      <c r="H10" s="20"/>
    </row>
    <row r="11" s="5" customFormat="1" ht="70" customHeight="1" spans="1:12">
      <c r="A11" s="16">
        <v>7</v>
      </c>
      <c r="B11" s="17" t="s">
        <v>21</v>
      </c>
      <c r="C11" s="17" t="s">
        <v>22</v>
      </c>
      <c r="D11" s="18" t="s">
        <v>11</v>
      </c>
      <c r="E11" s="16" t="s">
        <v>12</v>
      </c>
      <c r="F11" s="19">
        <f>G11/15</f>
        <v>1.74333333333333</v>
      </c>
      <c r="G11" s="19">
        <v>26.15</v>
      </c>
      <c r="H11" s="20"/>
    </row>
    <row r="12" s="6" customFormat="1" ht="80" customHeight="1" spans="1:12">
      <c r="A12" s="16">
        <v>8</v>
      </c>
      <c r="B12" s="21" t="s">
        <v>9</v>
      </c>
      <c r="C12" s="22" t="s">
        <v>23</v>
      </c>
      <c r="D12" s="18" t="s">
        <v>11</v>
      </c>
      <c r="E12" s="16" t="s">
        <v>12</v>
      </c>
      <c r="F12" s="23">
        <v>3.33</v>
      </c>
      <c r="G12" s="21">
        <v>50</v>
      </c>
    </row>
    <row r="13" s="5" customFormat="1" ht="70" customHeight="1" spans="1:12">
      <c r="A13" s="16">
        <v>9</v>
      </c>
      <c r="B13" s="17" t="s">
        <v>9</v>
      </c>
      <c r="C13" s="16" t="s">
        <v>24</v>
      </c>
      <c r="D13" s="18" t="s">
        <v>11</v>
      </c>
      <c r="E13" s="16" t="s">
        <v>12</v>
      </c>
      <c r="F13" s="19">
        <f t="shared" ref="F13:F18" si="0">G13/15</f>
        <v>4.53333333333333</v>
      </c>
      <c r="G13" s="19">
        <v>68</v>
      </c>
    </row>
    <row r="14" s="5" customFormat="1" ht="70" customHeight="1" spans="1:12">
      <c r="A14" s="16">
        <v>10</v>
      </c>
      <c r="B14" s="17" t="s">
        <v>9</v>
      </c>
      <c r="C14" s="16" t="s">
        <v>25</v>
      </c>
      <c r="D14" s="18" t="s">
        <v>11</v>
      </c>
      <c r="E14" s="16" t="s">
        <v>12</v>
      </c>
      <c r="F14" s="19">
        <f t="shared" si="0"/>
        <v>2.33333333333333</v>
      </c>
      <c r="G14" s="19">
        <v>35</v>
      </c>
      <c r="H14" s="20"/>
      <c r="I14" s="20"/>
      <c r="J14" s="20"/>
    </row>
    <row r="15" s="5" customFormat="1" ht="70" customHeight="1" spans="1:12">
      <c r="A15" s="16">
        <v>11</v>
      </c>
      <c r="B15" s="17" t="s">
        <v>9</v>
      </c>
      <c r="C15" s="16" t="s">
        <v>26</v>
      </c>
      <c r="D15" s="18" t="s">
        <v>11</v>
      </c>
      <c r="E15" s="16" t="s">
        <v>12</v>
      </c>
      <c r="F15" s="19">
        <f t="shared" si="0"/>
        <v>18.4666666666667</v>
      </c>
      <c r="G15" s="19">
        <v>277</v>
      </c>
    </row>
    <row r="16" s="5" customFormat="1" ht="119" customHeight="1" spans="1:12">
      <c r="A16" s="16">
        <v>12</v>
      </c>
      <c r="B16" s="17" t="s">
        <v>27</v>
      </c>
      <c r="C16" s="16" t="s">
        <v>28</v>
      </c>
      <c r="D16" s="18" t="s">
        <v>11</v>
      </c>
      <c r="E16" s="16" t="s">
        <v>12</v>
      </c>
      <c r="F16" s="19">
        <f t="shared" si="0"/>
        <v>5.27333333333333</v>
      </c>
      <c r="G16" s="19">
        <v>79.1</v>
      </c>
      <c r="H16" s="6"/>
      <c r="I16" s="24"/>
      <c r="J16" s="24"/>
      <c r="K16" s="24"/>
      <c r="L16" s="24"/>
    </row>
    <row r="17" s="5" customFormat="1" ht="70" customHeight="1" spans="1:8">
      <c r="A17" s="16">
        <v>13</v>
      </c>
      <c r="B17" s="17" t="s">
        <v>29</v>
      </c>
      <c r="C17" s="16" t="s">
        <v>30</v>
      </c>
      <c r="D17" s="18" t="s">
        <v>11</v>
      </c>
      <c r="E17" s="16" t="s">
        <v>12</v>
      </c>
      <c r="F17" s="19">
        <f t="shared" si="0"/>
        <v>1.98866666666667</v>
      </c>
      <c r="G17" s="19">
        <v>29.83</v>
      </c>
      <c r="H17" s="20"/>
    </row>
    <row r="18" s="5" customFormat="1" ht="70" customHeight="1" spans="1:8">
      <c r="A18" s="16">
        <v>14</v>
      </c>
      <c r="B18" s="17" t="s">
        <v>29</v>
      </c>
      <c r="C18" s="17" t="s">
        <v>31</v>
      </c>
      <c r="D18" s="18" t="s">
        <v>11</v>
      </c>
      <c r="E18" s="16" t="s">
        <v>12</v>
      </c>
      <c r="F18" s="19">
        <f t="shared" si="0"/>
        <v>12.1714</v>
      </c>
      <c r="G18" s="19">
        <v>182.571</v>
      </c>
    </row>
    <row r="19" s="6" customFormat="1" ht="80" customHeight="1" spans="1:8">
      <c r="A19" s="16">
        <v>15</v>
      </c>
      <c r="B19" s="21" t="s">
        <v>9</v>
      </c>
      <c r="C19" s="22" t="s">
        <v>32</v>
      </c>
      <c r="D19" s="18" t="s">
        <v>11</v>
      </c>
      <c r="E19" s="16" t="s">
        <v>12</v>
      </c>
      <c r="F19" s="23">
        <v>1.33</v>
      </c>
      <c r="G19" s="21">
        <v>20</v>
      </c>
    </row>
    <row r="20" s="6" customFormat="1" ht="80" customHeight="1" spans="1:8">
      <c r="A20" s="16">
        <v>16</v>
      </c>
      <c r="B20" s="21" t="s">
        <v>9</v>
      </c>
      <c r="C20" s="22" t="s">
        <v>23</v>
      </c>
      <c r="D20" s="18" t="s">
        <v>11</v>
      </c>
      <c r="E20" s="16" t="s">
        <v>12</v>
      </c>
      <c r="F20" s="23">
        <v>1.33</v>
      </c>
      <c r="G20" s="21">
        <v>20</v>
      </c>
    </row>
    <row r="21" s="6" customFormat="1" ht="80" customHeight="1" spans="1:8">
      <c r="A21" s="16">
        <v>17</v>
      </c>
      <c r="B21" s="21" t="s">
        <v>9</v>
      </c>
      <c r="C21" s="22" t="s">
        <v>23</v>
      </c>
      <c r="D21" s="18" t="s">
        <v>11</v>
      </c>
      <c r="E21" s="16" t="s">
        <v>12</v>
      </c>
      <c r="F21" s="23">
        <v>2</v>
      </c>
      <c r="G21" s="21">
        <v>30</v>
      </c>
    </row>
    <row r="22" s="6" customFormat="1" ht="80" customHeight="1" spans="1:8">
      <c r="A22" s="16">
        <v>18</v>
      </c>
      <c r="B22" s="21" t="s">
        <v>9</v>
      </c>
      <c r="C22" s="22" t="s">
        <v>23</v>
      </c>
      <c r="D22" s="18" t="s">
        <v>11</v>
      </c>
      <c r="E22" s="16" t="s">
        <v>12</v>
      </c>
      <c r="F22" s="23">
        <v>2</v>
      </c>
      <c r="G22" s="21">
        <v>30</v>
      </c>
    </row>
    <row r="23" s="6" customFormat="1" ht="80" customHeight="1" spans="1:8">
      <c r="A23" s="16">
        <v>19</v>
      </c>
      <c r="B23" s="21" t="s">
        <v>9</v>
      </c>
      <c r="C23" s="22" t="s">
        <v>23</v>
      </c>
      <c r="D23" s="18" t="s">
        <v>11</v>
      </c>
      <c r="E23" s="16" t="s">
        <v>12</v>
      </c>
      <c r="F23" s="23">
        <v>2</v>
      </c>
      <c r="G23" s="21">
        <v>30</v>
      </c>
    </row>
    <row r="24" s="6" customFormat="1" ht="80" customHeight="1" spans="1:8">
      <c r="A24" s="16">
        <v>20</v>
      </c>
      <c r="B24" s="21" t="s">
        <v>9</v>
      </c>
      <c r="C24" s="22" t="s">
        <v>23</v>
      </c>
      <c r="D24" s="18" t="s">
        <v>11</v>
      </c>
      <c r="E24" s="16" t="s">
        <v>12</v>
      </c>
      <c r="F24" s="23">
        <v>1.33</v>
      </c>
      <c r="G24" s="21">
        <v>20</v>
      </c>
    </row>
    <row r="25" s="6" customFormat="1" ht="80" customHeight="1" spans="1:8">
      <c r="A25" s="16">
        <v>21</v>
      </c>
      <c r="B25" s="21" t="s">
        <v>33</v>
      </c>
      <c r="C25" s="22" t="s">
        <v>34</v>
      </c>
      <c r="D25" s="18" t="s">
        <v>11</v>
      </c>
      <c r="E25" s="16" t="s">
        <v>12</v>
      </c>
      <c r="F25" s="23">
        <v>1.67</v>
      </c>
      <c r="G25" s="21">
        <v>25</v>
      </c>
    </row>
    <row r="26" s="5" customFormat="1" ht="70" customHeight="1" spans="1:8">
      <c r="A26" s="16">
        <v>22</v>
      </c>
      <c r="B26" s="17" t="s">
        <v>19</v>
      </c>
      <c r="C26" s="17" t="s">
        <v>35</v>
      </c>
      <c r="D26" s="18" t="s">
        <v>11</v>
      </c>
      <c r="E26" s="16" t="s">
        <v>36</v>
      </c>
      <c r="F26" s="19">
        <f>G26/15</f>
        <v>0.370666666666667</v>
      </c>
      <c r="G26" s="19">
        <v>5.56</v>
      </c>
      <c r="H26" s="20"/>
    </row>
    <row r="27" s="5" customFormat="1" ht="70" customHeight="1" spans="1:8">
      <c r="A27" s="16">
        <v>23</v>
      </c>
      <c r="B27" s="17" t="s">
        <v>21</v>
      </c>
      <c r="C27" s="17" t="s">
        <v>37</v>
      </c>
      <c r="D27" s="18" t="s">
        <v>11</v>
      </c>
      <c r="E27" s="16" t="s">
        <v>36</v>
      </c>
      <c r="F27" s="19">
        <f>G27/15</f>
        <v>0.6818</v>
      </c>
      <c r="G27" s="19">
        <v>10.227</v>
      </c>
      <c r="H27" s="20"/>
    </row>
    <row r="28" s="5" customFormat="1" ht="107" customHeight="1" spans="1:8">
      <c r="A28" s="16">
        <v>24</v>
      </c>
      <c r="B28" s="17" t="s">
        <v>29</v>
      </c>
      <c r="C28" s="16" t="s">
        <v>38</v>
      </c>
      <c r="D28" s="18" t="s">
        <v>11</v>
      </c>
      <c r="E28" s="16" t="s">
        <v>36</v>
      </c>
      <c r="F28" s="19">
        <f>G28/15</f>
        <v>1.06666666666667</v>
      </c>
      <c r="G28" s="19">
        <v>16</v>
      </c>
      <c r="H28" s="20"/>
    </row>
    <row r="29" s="5" customFormat="1" ht="70" customHeight="1" spans="1:8">
      <c r="A29" s="16">
        <v>25</v>
      </c>
      <c r="B29" s="17" t="s">
        <v>39</v>
      </c>
      <c r="C29" s="25" t="s">
        <v>40</v>
      </c>
      <c r="D29" s="18" t="s">
        <v>11</v>
      </c>
      <c r="E29" s="16" t="s">
        <v>41</v>
      </c>
      <c r="F29" s="19">
        <f>G29/15</f>
        <v>0.302666666666667</v>
      </c>
      <c r="G29" s="19">
        <v>4.54</v>
      </c>
      <c r="H29" s="20"/>
    </row>
    <row r="30" s="5" customFormat="1" ht="70" customHeight="1" spans="1:8">
      <c r="A30" s="16">
        <v>26</v>
      </c>
      <c r="B30" s="17" t="s">
        <v>21</v>
      </c>
      <c r="C30" s="17" t="s">
        <v>42</v>
      </c>
      <c r="D30" s="18" t="s">
        <v>11</v>
      </c>
      <c r="E30" s="16" t="s">
        <v>41</v>
      </c>
      <c r="F30" s="19">
        <f>G30/15</f>
        <v>3.33333333333333</v>
      </c>
      <c r="G30" s="19">
        <v>50</v>
      </c>
      <c r="H30" s="20"/>
    </row>
    <row r="31" s="5" customFormat="1" ht="70" customHeight="1" spans="1:8">
      <c r="A31" s="16">
        <v>27</v>
      </c>
      <c r="B31" s="17" t="s">
        <v>27</v>
      </c>
      <c r="C31" s="16" t="s">
        <v>43</v>
      </c>
      <c r="D31" s="18" t="s">
        <v>11</v>
      </c>
      <c r="E31" s="16" t="s">
        <v>44</v>
      </c>
      <c r="F31" s="19">
        <f t="shared" ref="F31:F37" si="1">G31/15</f>
        <v>8.66666666666667</v>
      </c>
      <c r="G31" s="19">
        <v>130</v>
      </c>
      <c r="H31" s="20"/>
    </row>
    <row r="32" s="5" customFormat="1" ht="235" customHeight="1" spans="1:8">
      <c r="A32" s="16">
        <v>28</v>
      </c>
      <c r="B32" s="17" t="s">
        <v>21</v>
      </c>
      <c r="C32" s="17" t="s">
        <v>45</v>
      </c>
      <c r="D32" s="18" t="s">
        <v>11</v>
      </c>
      <c r="E32" s="16" t="s">
        <v>46</v>
      </c>
      <c r="F32" s="19">
        <f t="shared" si="1"/>
        <v>18.9333333333333</v>
      </c>
      <c r="G32" s="19">
        <v>284</v>
      </c>
      <c r="H32" s="20"/>
    </row>
    <row r="33" s="5" customFormat="1" ht="70" customHeight="1" spans="1:8">
      <c r="A33" s="16">
        <v>29</v>
      </c>
      <c r="B33" s="17" t="s">
        <v>15</v>
      </c>
      <c r="C33" s="17" t="s">
        <v>47</v>
      </c>
      <c r="D33" s="18" t="s">
        <v>11</v>
      </c>
      <c r="E33" s="16" t="s">
        <v>48</v>
      </c>
      <c r="F33" s="19">
        <f t="shared" si="1"/>
        <v>0.936666666666667</v>
      </c>
      <c r="G33" s="19">
        <v>14.05</v>
      </c>
      <c r="H33" s="20"/>
    </row>
    <row r="34" s="5" customFormat="1" ht="70" customHeight="1" spans="1:8">
      <c r="A34" s="16">
        <v>30</v>
      </c>
      <c r="B34" s="17" t="s">
        <v>29</v>
      </c>
      <c r="C34" s="17" t="s">
        <v>49</v>
      </c>
      <c r="D34" s="18" t="s">
        <v>11</v>
      </c>
      <c r="E34" s="16" t="s">
        <v>48</v>
      </c>
      <c r="F34" s="19">
        <f t="shared" si="1"/>
        <v>3.33333333333333</v>
      </c>
      <c r="G34" s="19">
        <v>50</v>
      </c>
      <c r="H34" s="20"/>
    </row>
    <row r="35" s="6" customFormat="1" ht="80" customHeight="1" spans="1:8">
      <c r="A35" s="16">
        <v>31</v>
      </c>
      <c r="B35" s="21" t="s">
        <v>27</v>
      </c>
      <c r="C35" s="22" t="s">
        <v>50</v>
      </c>
      <c r="D35" s="18" t="s">
        <v>11</v>
      </c>
      <c r="E35" s="16" t="s">
        <v>48</v>
      </c>
      <c r="F35" s="23">
        <v>2.8397</v>
      </c>
      <c r="G35" s="21">
        <v>42.6</v>
      </c>
    </row>
    <row r="36" s="5" customFormat="1" ht="70" customHeight="1" spans="1:8">
      <c r="A36" s="16">
        <v>32</v>
      </c>
      <c r="B36" s="17" t="s">
        <v>51</v>
      </c>
      <c r="C36" s="17" t="s">
        <v>52</v>
      </c>
      <c r="D36" s="18" t="s">
        <v>53</v>
      </c>
      <c r="E36" s="16" t="s">
        <v>46</v>
      </c>
      <c r="F36" s="19">
        <f>G36/15</f>
        <v>13.2186666666667</v>
      </c>
      <c r="G36" s="19">
        <v>198.28</v>
      </c>
    </row>
    <row r="37" s="5" customFormat="1" ht="70" customHeight="1" spans="1:8">
      <c r="A37" s="16">
        <v>33</v>
      </c>
      <c r="B37" s="17" t="s">
        <v>54</v>
      </c>
      <c r="C37" s="17" t="s">
        <v>55</v>
      </c>
      <c r="D37" s="18" t="s">
        <v>53</v>
      </c>
      <c r="E37" s="16" t="s">
        <v>46</v>
      </c>
      <c r="F37" s="19">
        <f>G37/15</f>
        <v>6.2</v>
      </c>
      <c r="G37" s="19">
        <v>93</v>
      </c>
    </row>
    <row r="38" s="5" customFormat="1" ht="70" customHeight="1" spans="1:8">
      <c r="A38" s="16">
        <v>34</v>
      </c>
      <c r="B38" s="17" t="s">
        <v>56</v>
      </c>
      <c r="C38" s="17" t="s">
        <v>57</v>
      </c>
      <c r="D38" s="18" t="s">
        <v>53</v>
      </c>
      <c r="E38" s="16" t="s">
        <v>58</v>
      </c>
      <c r="F38" s="19">
        <f>G38/15</f>
        <v>1.33133333333333</v>
      </c>
      <c r="G38" s="19">
        <v>19.97</v>
      </c>
    </row>
    <row r="39" s="5" customFormat="1" ht="60" customHeight="1" spans="1:8">
      <c r="A39" s="26" t="s">
        <v>59</v>
      </c>
      <c r="B39" s="26"/>
      <c r="C39" s="26"/>
      <c r="D39" s="26"/>
      <c r="E39" s="26"/>
      <c r="F39" s="27">
        <f>SUM(F5:F38)</f>
        <v>151.192733333333</v>
      </c>
      <c r="G39" s="28">
        <f>SUM(G5:G38)</f>
        <v>2268.0285</v>
      </c>
    </row>
    <row r="40" s="5" customFormat="1" ht="60" customHeight="1" spans="1:8">
      <c r="A40" s="29" t="s">
        <v>60</v>
      </c>
      <c r="B40" s="29"/>
      <c r="C40" s="29"/>
      <c r="D40" s="29" t="s">
        <v>61</v>
      </c>
      <c r="E40" s="29" t="s">
        <v>12</v>
      </c>
      <c r="F40" s="30">
        <f>SUM(F5:F25)</f>
        <v>89.9779000000001</v>
      </c>
      <c r="G40" s="28">
        <f>SUM(G5:G25)</f>
        <v>1349.8015</v>
      </c>
    </row>
    <row r="41" s="5" customFormat="1" ht="60" customHeight="1" spans="1:8">
      <c r="A41" s="29"/>
      <c r="B41" s="29"/>
      <c r="C41" s="29"/>
      <c r="D41" s="29" t="s">
        <v>62</v>
      </c>
      <c r="E41" s="29" t="s">
        <v>36</v>
      </c>
      <c r="F41" s="30">
        <f>F26+F27+F28</f>
        <v>2.11913333333334</v>
      </c>
      <c r="G41" s="28">
        <f>G26+G27+G28</f>
        <v>31.787</v>
      </c>
    </row>
    <row r="42" s="5" customFormat="1" ht="60" customHeight="1" spans="1:8">
      <c r="A42" s="29"/>
      <c r="B42" s="29"/>
      <c r="C42" s="29"/>
      <c r="D42" s="29" t="s">
        <v>63</v>
      </c>
      <c r="E42" s="29" t="s">
        <v>64</v>
      </c>
      <c r="F42" s="31">
        <f>F30+F29</f>
        <v>3.636</v>
      </c>
      <c r="G42" s="28">
        <f>G30+G29</f>
        <v>54.54</v>
      </c>
    </row>
    <row r="43" s="5" customFormat="1" ht="60" customHeight="1" spans="1:8">
      <c r="A43" s="29"/>
      <c r="B43" s="29"/>
      <c r="C43" s="29"/>
      <c r="D43" s="29" t="s">
        <v>65</v>
      </c>
      <c r="E43" s="29" t="s">
        <v>66</v>
      </c>
      <c r="F43" s="31">
        <f>F32+F31+F33+F34+F35+F36+F37+F38</f>
        <v>55.4597</v>
      </c>
      <c r="G43" s="28">
        <f>G32+G31+G33+G34+G35+G36+G37+G38</f>
        <v>831.9</v>
      </c>
    </row>
    <row r="44" s="5" customFormat="1" ht="60" customHeight="1" spans="1:8">
      <c r="A44" s="29" t="s">
        <v>67</v>
      </c>
      <c r="B44" s="29"/>
      <c r="C44" s="29"/>
      <c r="D44" s="29" t="s">
        <v>68</v>
      </c>
      <c r="E44" s="29" t="s">
        <v>11</v>
      </c>
      <c r="F44" s="31">
        <f>SUM(F5:F35)</f>
        <v>130.442733333333</v>
      </c>
      <c r="G44" s="28">
        <f>SUM(G5:G35)</f>
        <v>1956.7785</v>
      </c>
    </row>
    <row r="45" s="5" customFormat="1" ht="60" customHeight="1" spans="1:8">
      <c r="A45" s="29"/>
      <c r="B45" s="29"/>
      <c r="C45" s="29"/>
      <c r="D45" s="29" t="s">
        <v>62</v>
      </c>
      <c r="E45" s="29" t="s">
        <v>53</v>
      </c>
      <c r="F45" s="31">
        <f>F36++F37+F38</f>
        <v>20.75</v>
      </c>
      <c r="G45" s="28">
        <f>G36++G37+G38</f>
        <v>311.25</v>
      </c>
    </row>
    <row r="46" s="5" customFormat="1" ht="60" customHeight="1" spans="1:8">
      <c r="A46" s="32"/>
      <c r="B46" s="32"/>
      <c r="C46" s="32"/>
      <c r="D46" s="32"/>
      <c r="E46" s="32"/>
      <c r="F46" s="33"/>
      <c r="G46" s="34"/>
    </row>
    <row r="47" s="5" customFormat="1" ht="60" customHeight="1" spans="1:8">
      <c r="A47" s="32"/>
      <c r="B47" s="32"/>
      <c r="C47" s="32"/>
      <c r="D47" s="32"/>
      <c r="E47" s="32"/>
      <c r="F47" s="33"/>
      <c r="G47" s="34"/>
    </row>
  </sheetData>
  <autoFilter xmlns:etc="http://www.wps.cn/officeDocument/2017/etCustomData" ref="A4:G45" etc:filterBottomFollowUsedRange="0">
    <extLst/>
  </autoFilter>
  <mergeCells count="4">
    <mergeCell ref="A2:G2"/>
    <mergeCell ref="A39:E39"/>
    <mergeCell ref="A40:C43"/>
    <mergeCell ref="A44:C45"/>
  </mergeCells>
  <printOptions horizontalCentered="1"/>
  <pageMargins left="0.196527777777778" right="0.196527777777778" top="0.472222222222222" bottom="0.275" header="0.5" footer="0.5"/>
  <pageSetup paperSize="9" scale="28" fitToHeight="0" orientation="landscape" horizontalDpi="600"/>
  <headerFooter/>
  <rowBreaks count="1" manualBreakCount="1">
    <brk id="47" max="6" man="1"/>
  </rowBreaks>
  <ignoredErrors>
    <ignoredError sqref="F39" formula="1"/>
    <ignoredError sqref="G44 G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blue</cp:lastModifiedBy>
  <dcterms:created xsi:type="dcterms:W3CDTF">2025-12-29T08:58:00Z</dcterms:created>
  <dcterms:modified xsi:type="dcterms:W3CDTF">2026-04-10T02:10:08Z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0750378A744245A99183587D4BD9C2DC_13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