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<sst xmlns="http://schemas.openxmlformats.org/spreadsheetml/2006/main" count="42" uniqueCount="42">
  <si>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附件1</t>
  </si>
  <si>
    <t>恩平市2025年度国家基本公共卫生服务项目绩效评估结果</t>
  </si>
  <si>
    <t>单位   项目</t>
  </si>
  <si>
    <t>1.项目预算管理
（100分）</t>
  </si>
  <si>
    <t>2.项目运行和绩效管理
（100分）</t>
  </si>
  <si>
    <t>3.项目产出（1335分）</t>
  </si>
  <si>
    <t>4.项目效益
（105分）</t>
  </si>
  <si>
    <t>累计得分（1640分）</t>
  </si>
  <si>
    <t>医防融合
（10分）</t>
  </si>
  <si>
    <t>附加分
（2分）</t>
  </si>
  <si>
    <t>总得分
（折合100分）</t>
  </si>
  <si>
    <t>排名</t>
  </si>
  <si>
    <t>0-6岁儿童健康管理（100分）</t>
  </si>
  <si>
    <t>健康教育（100分）</t>
  </si>
  <si>
    <t>预防接种（100分）</t>
  </si>
  <si>
    <t>传染病及突发公共卫生事件报告与处置服务（100分）</t>
  </si>
  <si>
    <t>卫生监督协管（100分）</t>
  </si>
  <si>
    <t>居民健康档案管理（100分）</t>
  </si>
  <si>
    <t>孕产妇健康管理（100分）</t>
  </si>
  <si>
    <t>肺结核患者健康管理（100分）</t>
  </si>
  <si>
    <t>严重精神障碍患者健康管理（100分）</t>
  </si>
  <si>
    <t>高血压患者健康管理（80分）</t>
  </si>
  <si>
    <t>糖尿病患者健康管理（80分）</t>
  </si>
  <si>
    <t>慢阻肺病患者健康管理（100分）</t>
  </si>
  <si>
    <t>中医药健康管理（100分）</t>
  </si>
  <si>
    <t>老年人健康管理（75分）</t>
  </si>
  <si>
    <t>合计</t>
  </si>
  <si>
    <t>大田</t>
  </si>
  <si>
    <t>大槐</t>
  </si>
  <si>
    <t>江洲</t>
  </si>
  <si>
    <t>东安</t>
  </si>
  <si>
    <t>牛江</t>
  </si>
  <si>
    <t>那吉</t>
  </si>
  <si>
    <t>东成</t>
  </si>
  <si>
    <t>平石</t>
  </si>
  <si>
    <t>圣堂</t>
  </si>
  <si>
    <t>良西</t>
  </si>
  <si>
    <t>二院</t>
  </si>
  <si>
    <t>君堂</t>
  </si>
  <si>
    <t>横陂</t>
  </si>
  <si>
    <t>江南</t>
  </si>
  <si>
    <t>注：评估结果分四个档次，90（含）-100为优，80（含）-90为良好，60（含）-80为合格，60分以下为不合格。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</si>
</sst>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方正黑体简体"/>
      <charset val="134"/>
    </font>
    <font>
      <sz val="11"/>
      <color theme="1"/>
      <name val="方正仿宋简体"/>
      <charset val="134"/>
    </font>
    <font>
      <sz val="11"/>
      <name val="方正仿宋简体"/>
      <charset val="134"/>
    </font>
    <font>
      <sz val="11"/>
      <name val="宋体"/>
      <charset val="134"/>
      <scheme val="minor"/>
    </font>
    <font>
      <sz val="12"/>
      <name val="微软雅黑"/>
      <charset val="134"/>
    </font>
    <font>
      <sz val="20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6" fillId="0" borderId="0" xfId="49" applyFont="1" applyFill="1" applyAlignment="1">
      <alignment horizontal="left" vertical="center"/>
    </xf>
    <xf numFmtId="0" fontId="7" fillId="0" borderId="0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49" applyFont="1" applyFill="1" applyAlignment="1">
      <alignment horizontal="center" vertical="center"/>
    </xf>
    <xf numFmtId="176" fontId="6" fillId="0" borderId="0" xfId="49" applyNumberFormat="1" applyFont="1" applyFill="1" applyAlignment="1">
      <alignment horizontal="left" vertical="center"/>
    </xf>
    <xf numFmtId="176" fontId="7" fillId="0" borderId="0" xfId="49" applyNumberFormat="1" applyFon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>
      <alignment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>
      <alignment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2" xfId="50"/>
    <cellStyle name="常规 10" xfId="51"/>
    <cellStyle name="常规_Sheet8" xf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19"/>
  <sheetViews>
    <sheetView tabSelected="1" zoomScale="80" zoomScaleNormal="80" workbookViewId="0">
      <pane xSplit="1" ySplit="2" topLeftCell="B4" activePane="bottomRight" state="frozen"/>
      <selection/>
      <selection pane="topRight"/>
      <selection pane="bottomLeft"/>
      <selection pane="bottomRight" activeCell="AB15" sqref="AB15"/>
    </sheetView>
  </sheetViews>
  <sheetFormatPr defaultColWidth="9" defaultRowHeight="13.5"/>
  <cols>
    <col min="1" max="1" width="12.375" style="5" customWidth="1"/>
    <col min="2" max="2" width="9.375" style="6" customWidth="1"/>
    <col min="3" max="3" width="8.75" style="6" customWidth="1"/>
    <col min="4" max="4" width="9.375" style="6" customWidth="1"/>
    <col min="5" max="6" width="6.71666666666667" style="6" customWidth="1"/>
    <col min="7" max="18" width="9.375" style="6" customWidth="1"/>
    <col min="19" max="19" width="9.99166666666667" style="6" customWidth="1"/>
    <col min="20" max="20" width="8.59166666666667" style="6" customWidth="1"/>
    <col min="21" max="21" width="7.18333333333333" style="7" customWidth="1"/>
    <col min="22" max="22" width="7.18333333333333" style="6" customWidth="1"/>
    <col min="23" max="23" width="7.80833333333333" style="8" customWidth="1"/>
    <col min="24" max="24" width="7.18333333333333" style="5" customWidth="1"/>
    <col min="25" max="16384" width="9" style="6"/>
  </cols>
  <sheetData>
    <row r="1" ht="26.1" customHeight="1" spans="1:2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22"/>
      <c r="V1" s="9"/>
      <c r="W1" s="23"/>
      <c r="X1" s="9"/>
    </row>
    <row r="2" s="1" customFormat="1" ht="36.95" customHeight="1" spans="1:2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24"/>
      <c r="X2" s="10"/>
    </row>
    <row r="3" s="2" customFormat="1" ht="30" customHeight="1" spans="1:24">
      <c r="A3" s="11" t="s">
        <v>2</v>
      </c>
      <c r="B3" s="12" t="s">
        <v>3</v>
      </c>
      <c r="C3" s="12" t="s">
        <v>4</v>
      </c>
      <c r="D3" s="13" t="s">
        <v>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5"/>
      <c r="S3" s="12" t="s">
        <v>6</v>
      </c>
      <c r="T3" s="26" t="s">
        <v>7</v>
      </c>
      <c r="U3" s="12" t="s">
        <v>8</v>
      </c>
      <c r="V3" s="12" t="s">
        <v>9</v>
      </c>
      <c r="W3" s="27" t="s">
        <v>10</v>
      </c>
      <c r="X3" s="12" t="s">
        <v>11</v>
      </c>
    </row>
    <row r="4" s="2" customFormat="1" ht="105" customHeight="1" spans="1:24">
      <c r="A4" s="11"/>
      <c r="B4" s="12"/>
      <c r="C4" s="12"/>
      <c r="D4" s="12" t="s">
        <v>12</v>
      </c>
      <c r="E4" s="12" t="s">
        <v>13</v>
      </c>
      <c r="F4" s="12" t="s">
        <v>14</v>
      </c>
      <c r="G4" s="12" t="s">
        <v>15</v>
      </c>
      <c r="H4" s="12" t="s">
        <v>16</v>
      </c>
      <c r="I4" s="12" t="s">
        <v>17</v>
      </c>
      <c r="J4" s="12" t="s">
        <v>18</v>
      </c>
      <c r="K4" s="12" t="s">
        <v>19</v>
      </c>
      <c r="L4" s="12" t="s">
        <v>20</v>
      </c>
      <c r="M4" s="12" t="s">
        <v>21</v>
      </c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2"/>
      <c r="T4" s="28"/>
      <c r="U4" s="12"/>
      <c r="V4" s="12"/>
      <c r="W4" s="27"/>
      <c r="X4" s="12"/>
    </row>
    <row r="5" s="3" customFormat="1" ht="30" customHeight="1" spans="1:24">
      <c r="A5" s="15" t="s">
        <v>27</v>
      </c>
      <c r="B5" s="16">
        <v>95.17</v>
      </c>
      <c r="C5" s="17">
        <v>98</v>
      </c>
      <c r="D5" s="16">
        <v>86.22</v>
      </c>
      <c r="E5" s="16">
        <v>100</v>
      </c>
      <c r="F5" s="16">
        <v>99.5</v>
      </c>
      <c r="G5" s="16">
        <v>100</v>
      </c>
      <c r="H5" s="16">
        <v>100</v>
      </c>
      <c r="I5" s="16">
        <v>100</v>
      </c>
      <c r="J5" s="16">
        <v>100</v>
      </c>
      <c r="K5" s="16">
        <v>91.5</v>
      </c>
      <c r="L5" s="16">
        <v>97.5</v>
      </c>
      <c r="M5" s="16">
        <v>80</v>
      </c>
      <c r="N5" s="16">
        <v>80</v>
      </c>
      <c r="O5" s="16">
        <v>89.81</v>
      </c>
      <c r="P5" s="16">
        <v>100</v>
      </c>
      <c r="Q5" s="29">
        <v>75</v>
      </c>
      <c r="R5" s="16">
        <f t="shared" ref="R5:R18" si="0">SUM(D5:Q5)</f>
        <v>1299.53</v>
      </c>
      <c r="S5" s="30">
        <v>103.83</v>
      </c>
      <c r="T5" s="16">
        <f t="shared" ref="T5:T18" si="1">B5+C5+R5+S5</f>
        <v>1596.53</v>
      </c>
      <c r="U5" s="31">
        <v>8.61</v>
      </c>
      <c r="V5" s="32">
        <v>0</v>
      </c>
      <c r="W5" s="33">
        <f t="shared" ref="W5:W18" si="2">T5/1640*90+U5+V5</f>
        <v>96.2244512195122</v>
      </c>
      <c r="X5" s="34">
        <v>1</v>
      </c>
    </row>
    <row r="6" s="3" customFormat="1" ht="30" customHeight="1" spans="1:24">
      <c r="A6" s="15" t="s">
        <v>28</v>
      </c>
      <c r="B6" s="16">
        <v>94.5</v>
      </c>
      <c r="C6" s="17">
        <v>79</v>
      </c>
      <c r="D6" s="16">
        <v>94</v>
      </c>
      <c r="E6" s="16">
        <v>98</v>
      </c>
      <c r="F6" s="16">
        <v>99.5</v>
      </c>
      <c r="G6" s="16">
        <v>99</v>
      </c>
      <c r="H6" s="16">
        <v>100</v>
      </c>
      <c r="I6" s="16">
        <v>99.2</v>
      </c>
      <c r="J6" s="16">
        <v>98</v>
      </c>
      <c r="K6" s="16">
        <v>100</v>
      </c>
      <c r="L6" s="16">
        <v>95</v>
      </c>
      <c r="M6" s="16">
        <v>80</v>
      </c>
      <c r="N6" s="16">
        <v>80</v>
      </c>
      <c r="O6" s="16">
        <v>90.77</v>
      </c>
      <c r="P6" s="16">
        <v>96</v>
      </c>
      <c r="Q6" s="29">
        <v>75</v>
      </c>
      <c r="R6" s="16">
        <f t="shared" si="0"/>
        <v>1304.47</v>
      </c>
      <c r="S6" s="30">
        <v>99.64</v>
      </c>
      <c r="T6" s="16">
        <f t="shared" si="1"/>
        <v>1577.61</v>
      </c>
      <c r="U6" s="31">
        <v>9.63</v>
      </c>
      <c r="V6" s="32">
        <v>0</v>
      </c>
      <c r="W6" s="33">
        <f t="shared" si="2"/>
        <v>96.2061585365853</v>
      </c>
      <c r="X6" s="34">
        <v>2</v>
      </c>
    </row>
    <row r="7" s="3" customFormat="1" ht="30" customHeight="1" spans="1:24">
      <c r="A7" s="15" t="s">
        <v>29</v>
      </c>
      <c r="B7" s="16">
        <v>89.79</v>
      </c>
      <c r="C7" s="17">
        <v>96</v>
      </c>
      <c r="D7" s="16">
        <v>96</v>
      </c>
      <c r="E7" s="16">
        <v>100</v>
      </c>
      <c r="F7" s="16">
        <v>100</v>
      </c>
      <c r="G7" s="16">
        <v>99</v>
      </c>
      <c r="H7" s="16">
        <v>100</v>
      </c>
      <c r="I7" s="16">
        <v>95.88</v>
      </c>
      <c r="J7" s="16">
        <v>99</v>
      </c>
      <c r="K7" s="16">
        <v>100</v>
      </c>
      <c r="L7" s="16">
        <v>97.5</v>
      </c>
      <c r="M7" s="16">
        <v>80</v>
      </c>
      <c r="N7" s="16">
        <v>80</v>
      </c>
      <c r="O7" s="16">
        <v>90.64</v>
      </c>
      <c r="P7" s="16">
        <v>100</v>
      </c>
      <c r="Q7" s="29">
        <v>75</v>
      </c>
      <c r="R7" s="16">
        <f t="shared" si="0"/>
        <v>1313.02</v>
      </c>
      <c r="S7" s="30">
        <v>102.5</v>
      </c>
      <c r="T7" s="16">
        <f t="shared" si="1"/>
        <v>1601.31</v>
      </c>
      <c r="U7" s="31">
        <v>8.03</v>
      </c>
      <c r="V7" s="32">
        <v>0</v>
      </c>
      <c r="W7" s="33">
        <f t="shared" si="2"/>
        <v>95.9067682926829</v>
      </c>
      <c r="X7" s="34">
        <v>3</v>
      </c>
    </row>
    <row r="8" s="4" customFormat="1" ht="30" customHeight="1" spans="1:24">
      <c r="A8" s="18" t="s">
        <v>30</v>
      </c>
      <c r="B8" s="19">
        <v>93.09</v>
      </c>
      <c r="C8" s="20">
        <v>91</v>
      </c>
      <c r="D8" s="19">
        <v>95</v>
      </c>
      <c r="E8" s="19">
        <v>100</v>
      </c>
      <c r="F8" s="19">
        <v>99.5</v>
      </c>
      <c r="G8" s="19">
        <v>97</v>
      </c>
      <c r="H8" s="19">
        <v>100</v>
      </c>
      <c r="I8" s="19">
        <v>100</v>
      </c>
      <c r="J8" s="19">
        <v>97</v>
      </c>
      <c r="K8" s="19">
        <v>100</v>
      </c>
      <c r="L8" s="19">
        <v>98.5</v>
      </c>
      <c r="M8" s="19">
        <v>80</v>
      </c>
      <c r="N8" s="19">
        <v>80</v>
      </c>
      <c r="O8" s="19">
        <v>67.09</v>
      </c>
      <c r="P8" s="19">
        <v>98</v>
      </c>
      <c r="Q8" s="29">
        <v>75</v>
      </c>
      <c r="R8" s="19">
        <f t="shared" si="0"/>
        <v>1287.09</v>
      </c>
      <c r="S8" s="35">
        <v>99.75</v>
      </c>
      <c r="T8" s="19">
        <f t="shared" si="1"/>
        <v>1570.93</v>
      </c>
      <c r="U8" s="36">
        <v>9.25</v>
      </c>
      <c r="V8" s="37">
        <v>0</v>
      </c>
      <c r="W8" s="38">
        <f t="shared" si="2"/>
        <v>95.4595731707317</v>
      </c>
      <c r="X8" s="34">
        <v>4</v>
      </c>
    </row>
    <row r="9" s="3" customFormat="1" ht="30" customHeight="1" spans="1:24">
      <c r="A9" s="15" t="s">
        <v>31</v>
      </c>
      <c r="B9" s="16">
        <v>94.3</v>
      </c>
      <c r="C9" s="17">
        <v>91</v>
      </c>
      <c r="D9" s="16">
        <v>96</v>
      </c>
      <c r="E9" s="16">
        <v>97</v>
      </c>
      <c r="F9" s="16">
        <v>98.5</v>
      </c>
      <c r="G9" s="16">
        <v>98</v>
      </c>
      <c r="H9" s="16">
        <v>100</v>
      </c>
      <c r="I9" s="16">
        <v>100</v>
      </c>
      <c r="J9" s="16">
        <v>97</v>
      </c>
      <c r="K9" s="16">
        <v>100</v>
      </c>
      <c r="L9" s="16">
        <v>97</v>
      </c>
      <c r="M9" s="16">
        <v>80</v>
      </c>
      <c r="N9" s="16">
        <v>80</v>
      </c>
      <c r="O9" s="16">
        <v>80.62</v>
      </c>
      <c r="P9" s="16">
        <v>100</v>
      </c>
      <c r="Q9" s="29">
        <v>51</v>
      </c>
      <c r="R9" s="16">
        <f t="shared" si="0"/>
        <v>1275.12</v>
      </c>
      <c r="S9" s="30">
        <v>105</v>
      </c>
      <c r="T9" s="16">
        <f t="shared" si="1"/>
        <v>1565.42</v>
      </c>
      <c r="U9" s="31">
        <v>9.49</v>
      </c>
      <c r="V9" s="32">
        <v>0</v>
      </c>
      <c r="W9" s="33">
        <f t="shared" si="2"/>
        <v>95.3971951219512</v>
      </c>
      <c r="X9" s="34">
        <v>5</v>
      </c>
    </row>
    <row r="10" s="4" customFormat="1" ht="30" customHeight="1" spans="1:24">
      <c r="A10" s="18" t="s">
        <v>32</v>
      </c>
      <c r="B10" s="19">
        <v>94.74</v>
      </c>
      <c r="C10" s="20">
        <v>82</v>
      </c>
      <c r="D10" s="19">
        <v>96</v>
      </c>
      <c r="E10" s="19">
        <v>96.5</v>
      </c>
      <c r="F10" s="19">
        <v>100</v>
      </c>
      <c r="G10" s="19">
        <v>99</v>
      </c>
      <c r="H10" s="19">
        <v>100</v>
      </c>
      <c r="I10" s="19">
        <v>100</v>
      </c>
      <c r="J10" s="19">
        <v>84.8</v>
      </c>
      <c r="K10" s="19">
        <v>100</v>
      </c>
      <c r="L10" s="19">
        <v>97</v>
      </c>
      <c r="M10" s="19">
        <v>80</v>
      </c>
      <c r="N10" s="19">
        <v>80</v>
      </c>
      <c r="O10" s="19">
        <v>100</v>
      </c>
      <c r="P10" s="19">
        <v>100</v>
      </c>
      <c r="Q10" s="29">
        <v>74.37</v>
      </c>
      <c r="R10" s="19">
        <f t="shared" si="0"/>
        <v>1307.67</v>
      </c>
      <c r="S10" s="35">
        <v>99.97</v>
      </c>
      <c r="T10" s="19">
        <f t="shared" si="1"/>
        <v>1584.38</v>
      </c>
      <c r="U10" s="36">
        <v>8.2</v>
      </c>
      <c r="V10" s="37">
        <v>0</v>
      </c>
      <c r="W10" s="38">
        <f t="shared" si="2"/>
        <v>95.1476829268293</v>
      </c>
      <c r="X10" s="34">
        <v>6</v>
      </c>
    </row>
    <row r="11" s="4" customFormat="1" ht="30" customHeight="1" spans="1:24">
      <c r="A11" s="18" t="s">
        <v>33</v>
      </c>
      <c r="B11" s="19">
        <v>95.64</v>
      </c>
      <c r="C11" s="20">
        <v>100</v>
      </c>
      <c r="D11" s="19">
        <v>93</v>
      </c>
      <c r="E11" s="19">
        <v>100</v>
      </c>
      <c r="F11" s="19">
        <v>99.5</v>
      </c>
      <c r="G11" s="19">
        <v>99</v>
      </c>
      <c r="H11" s="19">
        <v>100</v>
      </c>
      <c r="I11" s="19">
        <v>99.48</v>
      </c>
      <c r="J11" s="19">
        <v>98.78</v>
      </c>
      <c r="K11" s="19">
        <v>100</v>
      </c>
      <c r="L11" s="19">
        <v>95.5</v>
      </c>
      <c r="M11" s="19">
        <v>80</v>
      </c>
      <c r="N11" s="19">
        <v>80</v>
      </c>
      <c r="O11" s="19">
        <v>61.84</v>
      </c>
      <c r="P11" s="19">
        <v>96.77</v>
      </c>
      <c r="Q11" s="29">
        <v>75</v>
      </c>
      <c r="R11" s="19">
        <f t="shared" si="0"/>
        <v>1278.87</v>
      </c>
      <c r="S11" s="35">
        <v>100.92</v>
      </c>
      <c r="T11" s="19">
        <f t="shared" si="1"/>
        <v>1575.43</v>
      </c>
      <c r="U11" s="36">
        <v>8.68</v>
      </c>
      <c r="V11" s="37">
        <v>0</v>
      </c>
      <c r="W11" s="38">
        <f t="shared" si="2"/>
        <v>95.1365243902439</v>
      </c>
      <c r="X11" s="34">
        <v>7</v>
      </c>
    </row>
    <row r="12" s="3" customFormat="1" ht="30" customHeight="1" spans="1:24">
      <c r="A12" s="15" t="s">
        <v>34</v>
      </c>
      <c r="B12" s="16">
        <v>98.5</v>
      </c>
      <c r="C12" s="17">
        <v>90</v>
      </c>
      <c r="D12" s="16">
        <v>96</v>
      </c>
      <c r="E12" s="16">
        <v>95</v>
      </c>
      <c r="F12" s="16">
        <v>98.9</v>
      </c>
      <c r="G12" s="16">
        <v>99</v>
      </c>
      <c r="H12" s="16">
        <v>96</v>
      </c>
      <c r="I12" s="16">
        <v>100</v>
      </c>
      <c r="J12" s="16">
        <v>100</v>
      </c>
      <c r="K12" s="16">
        <v>100</v>
      </c>
      <c r="L12" s="16">
        <v>97</v>
      </c>
      <c r="M12" s="16">
        <v>80</v>
      </c>
      <c r="N12" s="16">
        <v>80</v>
      </c>
      <c r="O12" s="16">
        <v>60.23</v>
      </c>
      <c r="P12" s="16">
        <v>93</v>
      </c>
      <c r="Q12" s="29">
        <v>70.42</v>
      </c>
      <c r="R12" s="16">
        <f t="shared" si="0"/>
        <v>1265.55</v>
      </c>
      <c r="S12" s="30">
        <v>98.5</v>
      </c>
      <c r="T12" s="16">
        <f t="shared" si="1"/>
        <v>1552.55</v>
      </c>
      <c r="U12" s="31">
        <v>9.76</v>
      </c>
      <c r="V12" s="32">
        <v>0</v>
      </c>
      <c r="W12" s="33">
        <f t="shared" si="2"/>
        <v>94.9609146341463</v>
      </c>
      <c r="X12" s="34">
        <v>8</v>
      </c>
    </row>
    <row r="13" s="3" customFormat="1" ht="30" customHeight="1" spans="1:24">
      <c r="A13" s="15" t="s">
        <v>35</v>
      </c>
      <c r="B13" s="16">
        <v>95.03</v>
      </c>
      <c r="C13" s="17">
        <v>90</v>
      </c>
      <c r="D13" s="16">
        <v>92</v>
      </c>
      <c r="E13" s="16">
        <v>98.5</v>
      </c>
      <c r="F13" s="16">
        <v>94</v>
      </c>
      <c r="G13" s="16">
        <v>99</v>
      </c>
      <c r="H13" s="16">
        <v>91</v>
      </c>
      <c r="I13" s="16">
        <v>95.01</v>
      </c>
      <c r="J13" s="16">
        <v>97</v>
      </c>
      <c r="K13" s="16">
        <v>100</v>
      </c>
      <c r="L13" s="16">
        <v>97.3</v>
      </c>
      <c r="M13" s="16">
        <v>80</v>
      </c>
      <c r="N13" s="16">
        <v>80</v>
      </c>
      <c r="O13" s="16">
        <v>81.95</v>
      </c>
      <c r="P13" s="16">
        <v>100</v>
      </c>
      <c r="Q13" s="29">
        <v>75</v>
      </c>
      <c r="R13" s="16">
        <f t="shared" si="0"/>
        <v>1280.76</v>
      </c>
      <c r="S13" s="30">
        <v>104</v>
      </c>
      <c r="T13" s="16">
        <f t="shared" si="1"/>
        <v>1569.79</v>
      </c>
      <c r="U13" s="31">
        <v>8.73</v>
      </c>
      <c r="V13" s="32">
        <v>0</v>
      </c>
      <c r="W13" s="33">
        <f t="shared" si="2"/>
        <v>94.8770121951219</v>
      </c>
      <c r="X13" s="34">
        <v>9</v>
      </c>
    </row>
    <row r="14" s="4" customFormat="1" ht="30" customHeight="1" spans="1:24">
      <c r="A14" s="18" t="s">
        <v>36</v>
      </c>
      <c r="B14" s="19">
        <v>91.01</v>
      </c>
      <c r="C14" s="20">
        <v>83</v>
      </c>
      <c r="D14" s="19">
        <v>98</v>
      </c>
      <c r="E14" s="19">
        <v>98</v>
      </c>
      <c r="F14" s="19">
        <v>98.5</v>
      </c>
      <c r="G14" s="19">
        <v>99</v>
      </c>
      <c r="H14" s="19">
        <v>100</v>
      </c>
      <c r="I14" s="19">
        <v>100</v>
      </c>
      <c r="J14" s="19">
        <v>98</v>
      </c>
      <c r="K14" s="19">
        <v>100</v>
      </c>
      <c r="L14" s="19">
        <v>96.5</v>
      </c>
      <c r="M14" s="19">
        <v>80</v>
      </c>
      <c r="N14" s="19">
        <v>80</v>
      </c>
      <c r="O14" s="19">
        <v>91.61</v>
      </c>
      <c r="P14" s="19">
        <v>98.6</v>
      </c>
      <c r="Q14" s="29">
        <v>72.92</v>
      </c>
      <c r="R14" s="19">
        <f t="shared" si="0"/>
        <v>1311.13</v>
      </c>
      <c r="S14" s="35">
        <v>100.34</v>
      </c>
      <c r="T14" s="19">
        <f t="shared" si="1"/>
        <v>1585.48</v>
      </c>
      <c r="U14" s="36">
        <v>7.72</v>
      </c>
      <c r="V14" s="37">
        <v>0</v>
      </c>
      <c r="W14" s="38">
        <f t="shared" si="2"/>
        <v>94.7280487804878</v>
      </c>
      <c r="X14" s="34">
        <v>10</v>
      </c>
    </row>
    <row r="15" s="4" customFormat="1" ht="30" customHeight="1" spans="1:24">
      <c r="A15" s="18" t="s">
        <v>37</v>
      </c>
      <c r="B15" s="19">
        <v>95.59</v>
      </c>
      <c r="C15" s="20">
        <v>90.5</v>
      </c>
      <c r="D15" s="19">
        <v>93</v>
      </c>
      <c r="E15" s="19">
        <v>97.5</v>
      </c>
      <c r="F15" s="19">
        <v>100</v>
      </c>
      <c r="G15" s="19">
        <v>97</v>
      </c>
      <c r="H15" s="19">
        <v>100</v>
      </c>
      <c r="I15" s="19">
        <v>100</v>
      </c>
      <c r="J15" s="19">
        <v>98</v>
      </c>
      <c r="K15" s="19">
        <v>100</v>
      </c>
      <c r="L15" s="19">
        <v>96.5</v>
      </c>
      <c r="M15" s="19">
        <v>80</v>
      </c>
      <c r="N15" s="19">
        <v>80</v>
      </c>
      <c r="O15" s="19">
        <v>73.02</v>
      </c>
      <c r="P15" s="19">
        <v>100</v>
      </c>
      <c r="Q15" s="29">
        <v>41.12</v>
      </c>
      <c r="R15" s="19">
        <f t="shared" si="0"/>
        <v>1256.14</v>
      </c>
      <c r="S15" s="35">
        <v>104.41</v>
      </c>
      <c r="T15" s="19">
        <f t="shared" si="1"/>
        <v>1546.64</v>
      </c>
      <c r="U15" s="36">
        <v>9.21</v>
      </c>
      <c r="V15" s="37">
        <v>0</v>
      </c>
      <c r="W15" s="38">
        <f t="shared" si="2"/>
        <v>94.0865853658537</v>
      </c>
      <c r="X15" s="34">
        <v>11</v>
      </c>
    </row>
    <row r="16" s="4" customFormat="1" ht="30" customHeight="1" spans="1:24">
      <c r="A16" s="18" t="s">
        <v>38</v>
      </c>
      <c r="B16" s="19">
        <v>95.87</v>
      </c>
      <c r="C16" s="20">
        <v>89</v>
      </c>
      <c r="D16" s="19">
        <v>94</v>
      </c>
      <c r="E16" s="19">
        <v>96</v>
      </c>
      <c r="F16" s="19">
        <v>99.5</v>
      </c>
      <c r="G16" s="19">
        <v>70</v>
      </c>
      <c r="H16" s="19">
        <v>99</v>
      </c>
      <c r="I16" s="19">
        <v>100</v>
      </c>
      <c r="J16" s="19">
        <v>99</v>
      </c>
      <c r="K16" s="19">
        <v>100</v>
      </c>
      <c r="L16" s="19">
        <v>96.5</v>
      </c>
      <c r="M16" s="19">
        <v>80</v>
      </c>
      <c r="N16" s="19">
        <v>80</v>
      </c>
      <c r="O16" s="19">
        <v>89.45</v>
      </c>
      <c r="P16" s="19">
        <v>100</v>
      </c>
      <c r="Q16" s="29">
        <v>45</v>
      </c>
      <c r="R16" s="19">
        <f t="shared" si="0"/>
        <v>1248.45</v>
      </c>
      <c r="S16" s="35">
        <v>102</v>
      </c>
      <c r="T16" s="19">
        <f t="shared" si="1"/>
        <v>1535.32</v>
      </c>
      <c r="U16" s="36">
        <v>9.03</v>
      </c>
      <c r="V16" s="37">
        <v>0</v>
      </c>
      <c r="W16" s="38">
        <f t="shared" si="2"/>
        <v>93.2853658536585</v>
      </c>
      <c r="X16" s="34">
        <v>12</v>
      </c>
    </row>
    <row r="17" s="3" customFormat="1" ht="30" customHeight="1" spans="1:24">
      <c r="A17" s="15" t="s">
        <v>39</v>
      </c>
      <c r="B17" s="16">
        <v>93.35</v>
      </c>
      <c r="C17" s="17">
        <v>84</v>
      </c>
      <c r="D17" s="16">
        <v>95</v>
      </c>
      <c r="E17" s="16">
        <v>99</v>
      </c>
      <c r="F17" s="16">
        <v>100</v>
      </c>
      <c r="G17" s="16">
        <v>100</v>
      </c>
      <c r="H17" s="16">
        <v>100</v>
      </c>
      <c r="I17" s="16">
        <v>100</v>
      </c>
      <c r="J17" s="16">
        <v>99</v>
      </c>
      <c r="K17" s="16">
        <v>100</v>
      </c>
      <c r="L17" s="16">
        <v>98.5</v>
      </c>
      <c r="M17" s="16">
        <v>80</v>
      </c>
      <c r="N17" s="16">
        <v>80</v>
      </c>
      <c r="O17" s="16">
        <v>64.48</v>
      </c>
      <c r="P17" s="16">
        <v>100</v>
      </c>
      <c r="Q17" s="29">
        <v>40.3</v>
      </c>
      <c r="R17" s="16">
        <f t="shared" si="0"/>
        <v>1256.28</v>
      </c>
      <c r="S17" s="30">
        <v>93.38</v>
      </c>
      <c r="T17" s="16">
        <f t="shared" si="1"/>
        <v>1527.01</v>
      </c>
      <c r="U17" s="31">
        <v>8.6</v>
      </c>
      <c r="V17" s="32">
        <v>0</v>
      </c>
      <c r="W17" s="33">
        <f t="shared" si="2"/>
        <v>92.3993292682927</v>
      </c>
      <c r="X17" s="34">
        <v>13</v>
      </c>
    </row>
    <row r="18" s="3" customFormat="1" ht="30" customHeight="1" spans="1:24">
      <c r="A18" s="15" t="s">
        <v>40</v>
      </c>
      <c r="B18" s="16">
        <v>91.16</v>
      </c>
      <c r="C18" s="17">
        <v>84</v>
      </c>
      <c r="D18" s="16">
        <v>94</v>
      </c>
      <c r="E18" s="16">
        <v>94</v>
      </c>
      <c r="F18" s="16">
        <v>99.5</v>
      </c>
      <c r="G18" s="16">
        <v>99</v>
      </c>
      <c r="H18" s="16">
        <v>100</v>
      </c>
      <c r="I18" s="16">
        <v>100</v>
      </c>
      <c r="J18" s="16">
        <v>100</v>
      </c>
      <c r="K18" s="16">
        <v>100</v>
      </c>
      <c r="L18" s="16">
        <v>97</v>
      </c>
      <c r="M18" s="16">
        <v>80</v>
      </c>
      <c r="N18" s="16">
        <v>78</v>
      </c>
      <c r="O18" s="16">
        <v>46.3</v>
      </c>
      <c r="P18" s="16">
        <v>100</v>
      </c>
      <c r="Q18" s="29">
        <v>75</v>
      </c>
      <c r="R18" s="16">
        <f t="shared" si="0"/>
        <v>1262.8</v>
      </c>
      <c r="S18" s="30">
        <v>97.4</v>
      </c>
      <c r="T18" s="16">
        <f t="shared" si="1"/>
        <v>1535.36</v>
      </c>
      <c r="U18" s="31">
        <v>7.93</v>
      </c>
      <c r="V18" s="32">
        <v>0</v>
      </c>
      <c r="W18" s="33">
        <f t="shared" si="2"/>
        <v>92.1875609756098</v>
      </c>
      <c r="X18" s="34">
        <v>14</v>
      </c>
    </row>
    <row r="19" ht="49" customHeight="1" spans="1:24">
      <c r="A19" s="21" t="s">
        <v>41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9"/>
      <c r="V19" s="21"/>
      <c r="W19" s="21"/>
      <c r="X19" s="21"/>
    </row>
  </sheetData>
  <sortState ref="A5:W18">
    <sortCondition ref="W5:W18" descending="1"/>
  </sortState>
  <mergeCells count="13">
    <mergeCell ref="A1:X1"/>
    <mergeCell ref="A2:X2"/>
    <mergeCell ref="D3:R3"/>
    <mergeCell ref="A19:X19"/>
    <mergeCell ref="A3:A4"/>
    <mergeCell ref="B3:B4"/>
    <mergeCell ref="C3:C4"/>
    <mergeCell ref="S3:S4"/>
    <mergeCell ref="T3:T4"/>
    <mergeCell ref="U3:U4"/>
    <mergeCell ref="V3:V4"/>
    <mergeCell ref="W3:W4"/>
    <mergeCell ref="X3:X4"/>
  </mergeCells>
  <pageMargins left="0.904861111111111" right="0.511805555555556" top="0.21" bottom="0.21" header="0.18" footer="0.2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Grace</cp:lastModifiedBy>
  <dcterms:created xsi:type="dcterms:W3CDTF">2017-01-17T08:29:00Z</dcterms:created>
  <cp:lastPrinted>2020-02-26T07:17:00Z</cp:lastPrinted>
  <dcterms:modified xsi:type="dcterms:W3CDTF">2026-02-06T08:22:41Z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A9F2F1B696B343FFBF80656267CF3CC7</vt:lpwstr>
  </property>
  <property fmtid="{D5CDD505-2E9C-101B-9397-08002B2CF9AE}" pid="5" name="CalculationRule">
    <vt:i4>0</vt:i4>
  </property>
</Properties>
</file>