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030" windowHeight="12195"/>
  </bookViews>
  <sheets>
    <sheet name="附件1" sheetId="1" r:id="rId1"/>
    <sheet name="附件2" sheetId="2" r:id="rId2"/>
    <sheet name="1-1小学" sheetId="10" state="hidden" r:id="rId3"/>
    <sheet name="1-2初中" sheetId="3" state="hidden" r:id="rId4"/>
    <sheet name="1-3普通高中" sheetId="5" state="hidden" r:id="rId5"/>
    <sheet name="1-4中职" sheetId="6" state="hidden" r:id="rId6"/>
    <sheet name="1-5大专" sheetId="7" state="hidden" r:id="rId7"/>
    <sheet name="1-6本科" sheetId="8" state="hidden" r:id="rId8"/>
    <sheet name="1-7研究生" sheetId="9" state="hidden" r:id="rId9"/>
  </sheets>
  <calcPr calcId="144525" concurrentCalc="0"/>
</workbook>
</file>

<file path=xl/sharedStrings.xml><?xml version="1.0" encoding="utf-8"?>
<sst xmlns="http://schemas.openxmlformats.org/spreadsheetml/2006/main" count="348" uniqueCount="128">
  <si>
    <t>附件1</t>
  </si>
  <si>
    <t>2020-2021学年、2021年秋季学期江门市22个生态镇易返贫致贫家庭经济困难学生市财政补助资金下达、发放及结余情况统计表</t>
  </si>
  <si>
    <t>单位：人、万元</t>
  </si>
  <si>
    <r>
      <rPr>
        <sz val="11"/>
        <rFont val="宋体"/>
        <charset val="134"/>
      </rPr>
      <t>市、区名称</t>
    </r>
  </si>
  <si>
    <r>
      <rPr>
        <sz val="11"/>
        <rFont val="Times New Roman"/>
        <charset val="134"/>
      </rPr>
      <t>2020-2021</t>
    </r>
    <r>
      <rPr>
        <sz val="11"/>
        <rFont val="宋体"/>
        <charset val="134"/>
      </rPr>
      <t>学年、</t>
    </r>
    <r>
      <rPr>
        <sz val="11"/>
        <rFont val="Times New Roman"/>
        <charset val="134"/>
      </rPr>
      <t>2021</t>
    </r>
    <r>
      <rPr>
        <sz val="11"/>
        <rFont val="宋体"/>
        <charset val="134"/>
      </rPr>
      <t>年秋季学期实际发放生活费补助学生人数</t>
    </r>
  </si>
  <si>
    <r>
      <rPr>
        <sz val="11"/>
        <rFont val="Times New Roman"/>
        <charset val="134"/>
      </rPr>
      <t>2020-2021</t>
    </r>
    <r>
      <rPr>
        <sz val="11"/>
        <rFont val="宋体"/>
        <charset val="134"/>
      </rPr>
      <t>学年、</t>
    </r>
    <r>
      <rPr>
        <sz val="11"/>
        <rFont val="Times New Roman"/>
        <charset val="134"/>
      </rPr>
      <t>2021</t>
    </r>
    <r>
      <rPr>
        <sz val="11"/>
        <rFont val="宋体"/>
        <charset val="134"/>
      </rPr>
      <t>年秋季学期实际发放免学费学生人数</t>
    </r>
  </si>
  <si>
    <r>
      <rPr>
        <sz val="11"/>
        <rFont val="宋体"/>
        <charset val="134"/>
      </rPr>
      <t>江财教</t>
    </r>
    <r>
      <rPr>
        <sz val="11"/>
        <rFont val="Times New Roman"/>
        <charset val="134"/>
      </rPr>
      <t>[2021]38</t>
    </r>
    <r>
      <rPr>
        <sz val="11"/>
        <rFont val="宋体"/>
        <charset val="134"/>
      </rPr>
      <t>号已下达</t>
    </r>
    <r>
      <rPr>
        <sz val="11"/>
        <rFont val="Times New Roman"/>
        <charset val="134"/>
      </rPr>
      <t>2020-2021</t>
    </r>
    <r>
      <rPr>
        <sz val="11"/>
        <rFont val="宋体"/>
        <charset val="134"/>
      </rPr>
      <t>学年市财政补助资金金额</t>
    </r>
  </si>
  <si>
    <r>
      <rPr>
        <sz val="11"/>
        <rFont val="Times New Roman"/>
        <charset val="134"/>
      </rPr>
      <t>2020-2021</t>
    </r>
    <r>
      <rPr>
        <sz val="11"/>
        <rFont val="宋体"/>
        <charset val="134"/>
      </rPr>
      <t>学年、</t>
    </r>
    <r>
      <rPr>
        <sz val="11"/>
        <rFont val="Times New Roman"/>
        <charset val="134"/>
      </rPr>
      <t>2021</t>
    </r>
    <r>
      <rPr>
        <sz val="11"/>
        <rFont val="宋体"/>
        <charset val="134"/>
      </rPr>
      <t>年秋季学期实际发放生活费和免学费市财政补助金额</t>
    </r>
  </si>
  <si>
    <r>
      <rPr>
        <sz val="11"/>
        <rFont val="Times New Roman"/>
        <charset val="134"/>
      </rPr>
      <t>2020-2021</t>
    </r>
    <r>
      <rPr>
        <sz val="11"/>
        <rFont val="宋体"/>
        <charset val="134"/>
      </rPr>
      <t>学年、</t>
    </r>
    <r>
      <rPr>
        <sz val="11"/>
        <rFont val="Times New Roman"/>
        <charset val="134"/>
      </rPr>
      <t>2021</t>
    </r>
    <r>
      <rPr>
        <sz val="11"/>
        <rFont val="宋体"/>
        <charset val="134"/>
      </rPr>
      <t>年秋季学期市财政补助结余资金金额</t>
    </r>
  </si>
  <si>
    <t>小计</t>
  </si>
  <si>
    <t>其中：</t>
  </si>
  <si>
    <r>
      <rPr>
        <b/>
        <sz val="11"/>
        <rFont val="宋体"/>
        <charset val="134"/>
      </rPr>
      <t>小计</t>
    </r>
  </si>
  <si>
    <r>
      <rPr>
        <sz val="11"/>
        <rFont val="宋体"/>
        <charset val="134"/>
      </rPr>
      <t>其中：</t>
    </r>
  </si>
  <si>
    <r>
      <rPr>
        <sz val="11"/>
        <rFont val="宋体"/>
        <charset val="134"/>
      </rPr>
      <t>小学</t>
    </r>
  </si>
  <si>
    <r>
      <rPr>
        <sz val="11"/>
        <rFont val="宋体"/>
        <charset val="134"/>
      </rPr>
      <t>初中</t>
    </r>
  </si>
  <si>
    <r>
      <rPr>
        <sz val="11"/>
        <rFont val="宋体"/>
        <charset val="134"/>
      </rPr>
      <t>普通
高中</t>
    </r>
  </si>
  <si>
    <r>
      <rPr>
        <sz val="11"/>
        <rFont val="宋体"/>
        <charset val="134"/>
      </rPr>
      <t>中职</t>
    </r>
  </si>
  <si>
    <t>大专</t>
  </si>
  <si>
    <t>本科</t>
  </si>
  <si>
    <t>研究生</t>
  </si>
  <si>
    <r>
      <rPr>
        <sz val="11"/>
        <rFont val="宋体"/>
        <charset val="134"/>
      </rPr>
      <t>普通高中</t>
    </r>
  </si>
  <si>
    <t>小学</t>
  </si>
  <si>
    <t>初中</t>
  </si>
  <si>
    <t>A</t>
  </si>
  <si>
    <t xml:space="preserve">B=C+D+E+F+G+H </t>
  </si>
  <si>
    <t>C</t>
  </si>
  <si>
    <t>D</t>
  </si>
  <si>
    <t>E</t>
  </si>
  <si>
    <t>F</t>
  </si>
  <si>
    <t>G</t>
  </si>
  <si>
    <t>H</t>
  </si>
  <si>
    <t>I</t>
  </si>
  <si>
    <t>J=J+K+L</t>
  </si>
  <si>
    <t>K</t>
  </si>
  <si>
    <t>L</t>
  </si>
  <si>
    <t>M</t>
  </si>
  <si>
    <t>N</t>
  </si>
  <si>
    <t xml:space="preserve">O </t>
  </si>
  <si>
    <t>P</t>
  </si>
  <si>
    <t>Q</t>
  </si>
  <si>
    <t>R</t>
  </si>
  <si>
    <t>S</t>
  </si>
  <si>
    <t>T</t>
  </si>
  <si>
    <t>U</t>
  </si>
  <si>
    <t>V</t>
  </si>
  <si>
    <t>W=X+Y+Z+AA+AB+AC+AD</t>
  </si>
  <si>
    <t>X</t>
  </si>
  <si>
    <t>Y</t>
  </si>
  <si>
    <t>Z</t>
  </si>
  <si>
    <t>AA</t>
  </si>
  <si>
    <t>AB</t>
  </si>
  <si>
    <t>AC</t>
  </si>
  <si>
    <t>AD</t>
  </si>
  <si>
    <t>AE=AF+AG+AH+AI+AJ+AK+AL</t>
  </si>
  <si>
    <t>AF=P-X</t>
  </si>
  <si>
    <t>AG=Q-Y</t>
  </si>
  <si>
    <t>AH=R-Z</t>
  </si>
  <si>
    <t>AI=S-AA</t>
  </si>
  <si>
    <t>AJ=T-AB</t>
  </si>
  <si>
    <t>AK=U-AC</t>
  </si>
  <si>
    <t>AL=V-AD</t>
  </si>
  <si>
    <t>恩平市</t>
  </si>
  <si>
    <t>附件2</t>
  </si>
  <si>
    <t>2022年江门市22个生态镇易返贫致贫家庭经济困难学生市财政补助资金需求及安排市财政补助资金情况统计表</t>
  </si>
  <si>
    <r>
      <rPr>
        <sz val="11"/>
        <rFont val="Times New Roman"/>
        <charset val="134"/>
      </rPr>
      <t>2022</t>
    </r>
    <r>
      <rPr>
        <sz val="11"/>
        <rFont val="宋体"/>
        <charset val="134"/>
      </rPr>
      <t>年生活费补助学生需求人数</t>
    </r>
  </si>
  <si>
    <r>
      <rPr>
        <sz val="11"/>
        <rFont val="Times New Roman"/>
        <charset val="134"/>
      </rPr>
      <t>2022</t>
    </r>
    <r>
      <rPr>
        <sz val="11"/>
        <rFont val="宋体"/>
        <charset val="134"/>
      </rPr>
      <t>年免学费学生需求人数</t>
    </r>
  </si>
  <si>
    <r>
      <rPr>
        <sz val="11"/>
        <rFont val="Times New Roman"/>
        <charset val="134"/>
      </rPr>
      <t>2022</t>
    </r>
    <r>
      <rPr>
        <sz val="11"/>
        <rFont val="宋体"/>
        <charset val="134"/>
      </rPr>
      <t>年生活费和免学费市财政补助资金需求金额</t>
    </r>
  </si>
  <si>
    <r>
      <rPr>
        <sz val="11"/>
        <rFont val="Times New Roman"/>
        <charset val="134"/>
      </rPr>
      <t>2022</t>
    </r>
    <r>
      <rPr>
        <sz val="11"/>
        <rFont val="宋体"/>
        <charset val="134"/>
      </rPr>
      <t>年安排市财政补助资金金额</t>
    </r>
  </si>
  <si>
    <r>
      <rPr>
        <sz val="11"/>
        <rFont val="宋体"/>
        <charset val="134"/>
      </rPr>
      <t>小计</t>
    </r>
  </si>
  <si>
    <t>中职</t>
  </si>
  <si>
    <t>普通高中</t>
  </si>
  <si>
    <t>B=C+D+E+F+G+H+I</t>
  </si>
  <si>
    <t>J=K+L+M+N</t>
  </si>
  <si>
    <t>O=P+Q+R+S+T+U+V</t>
  </si>
  <si>
    <t>P=C×0.3×50%</t>
  </si>
  <si>
    <t>Q=D×0.3×50%</t>
  </si>
  <si>
    <t>R=E×0.3×50%+K×0.25×50%</t>
  </si>
  <si>
    <t>S=F×0.3×50%</t>
  </si>
  <si>
    <t>T=G×0.7×50%+L×0.5×50%</t>
  </si>
  <si>
    <t>U=H×0.7×50%+M×0.5×50%</t>
  </si>
  <si>
    <t>V=I×0.7×50%+N×1×50%</t>
  </si>
  <si>
    <t>附件1-1</t>
  </si>
  <si>
    <t>下达2021-2022学年、2022年秋季学期并清算2020-2021学年江门市22个生态镇建档立卡学生市补助资金安排表
（小学）</t>
  </si>
  <si>
    <r>
      <rPr>
        <sz val="11"/>
        <rFont val="Times New Roman"/>
        <charset val="134"/>
      </rPr>
      <t>2021-2022</t>
    </r>
    <r>
      <rPr>
        <sz val="11"/>
        <rFont val="宋体"/>
        <charset val="134"/>
      </rPr>
      <t>学年、</t>
    </r>
    <r>
      <rPr>
        <sz val="11"/>
        <rFont val="Times New Roman"/>
        <charset val="134"/>
      </rPr>
      <t>2022</t>
    </r>
    <r>
      <rPr>
        <sz val="11"/>
        <rFont val="宋体"/>
        <charset val="134"/>
      </rPr>
      <t>年秋季学期生活费补助学生需求人数</t>
    </r>
  </si>
  <si>
    <r>
      <rPr>
        <sz val="11"/>
        <rFont val="Times New Roman"/>
        <charset val="134"/>
      </rPr>
      <t>2020-2021</t>
    </r>
    <r>
      <rPr>
        <sz val="11"/>
        <rFont val="宋体"/>
        <charset val="134"/>
      </rPr>
      <t>学年市财政补助清算</t>
    </r>
  </si>
  <si>
    <t>2021-2022学年、2022年秋季学期市财政补助资金需求数</t>
  </si>
  <si>
    <t>本次安排生活费补助金额</t>
  </si>
  <si>
    <t>已发放金额</t>
  </si>
  <si>
    <r>
      <rPr>
        <sz val="11"/>
        <rFont val="宋体"/>
        <charset val="134"/>
      </rPr>
      <t>已下达金额（江财教</t>
    </r>
    <r>
      <rPr>
        <sz val="11"/>
        <rFont val="Times New Roman"/>
        <charset val="134"/>
      </rPr>
      <t>[2021]38</t>
    </r>
    <r>
      <rPr>
        <sz val="11"/>
        <rFont val="宋体"/>
        <charset val="134"/>
      </rPr>
      <t>号）</t>
    </r>
  </si>
  <si>
    <t>结余资金金额</t>
  </si>
  <si>
    <t>B</t>
  </si>
  <si>
    <t>E=D-C</t>
  </si>
  <si>
    <r>
      <rPr>
        <sz val="11"/>
        <rFont val="Times New Roman"/>
        <charset val="134"/>
      </rPr>
      <t>F=B</t>
    </r>
    <r>
      <rPr>
        <sz val="11"/>
        <rFont val="宋体"/>
        <charset val="134"/>
      </rPr>
      <t>×</t>
    </r>
    <r>
      <rPr>
        <sz val="11"/>
        <rFont val="Times New Roman"/>
        <charset val="134"/>
      </rPr>
      <t>0.3</t>
    </r>
    <r>
      <rPr>
        <sz val="11"/>
        <rFont val="宋体"/>
        <charset val="134"/>
      </rPr>
      <t>×</t>
    </r>
    <r>
      <rPr>
        <sz val="11"/>
        <rFont val="Times New Roman"/>
        <charset val="134"/>
      </rPr>
      <t>50%</t>
    </r>
  </si>
  <si>
    <t>G=F-E</t>
  </si>
  <si>
    <t>合计</t>
  </si>
  <si>
    <t>台山市</t>
  </si>
  <si>
    <t>开平市</t>
  </si>
  <si>
    <t>鹤山市</t>
  </si>
  <si>
    <t>附件1-2</t>
  </si>
  <si>
    <t>下达2021-2022学年、2022年秋季学期并清算2020-2021学年江门市22个生态镇建档立卡学生市补助资金安排表
（初中）</t>
  </si>
  <si>
    <t>附件1-3</t>
  </si>
  <si>
    <t>下达2021-2022学年、2022年秋季学期并清算2020-2021学年江门市22个生态镇建档立卡学生市补助资金安排表（普通高中）</t>
  </si>
  <si>
    <r>
      <rPr>
        <sz val="11"/>
        <rFont val="Times New Roman"/>
        <charset val="134"/>
      </rPr>
      <t>2021-2022</t>
    </r>
    <r>
      <rPr>
        <sz val="11"/>
        <rFont val="宋体"/>
        <charset val="134"/>
      </rPr>
      <t>学年、</t>
    </r>
    <r>
      <rPr>
        <sz val="11"/>
        <rFont val="Times New Roman"/>
        <charset val="134"/>
      </rPr>
      <t>2022</t>
    </r>
    <r>
      <rPr>
        <sz val="11"/>
        <rFont val="宋体"/>
        <charset val="134"/>
      </rPr>
      <t>年秋季生活费补助学生需求人数</t>
    </r>
  </si>
  <si>
    <r>
      <rPr>
        <sz val="11"/>
        <rFont val="Times New Roman"/>
        <charset val="134"/>
      </rPr>
      <t>2021-2022</t>
    </r>
    <r>
      <rPr>
        <sz val="11"/>
        <rFont val="宋体"/>
        <charset val="134"/>
      </rPr>
      <t>学年、</t>
    </r>
    <r>
      <rPr>
        <sz val="11"/>
        <rFont val="Times New Roman"/>
        <charset val="134"/>
      </rPr>
      <t>2022</t>
    </r>
    <r>
      <rPr>
        <sz val="11"/>
        <rFont val="宋体"/>
        <charset val="134"/>
      </rPr>
      <t>年秋季免学费学生需求人数</t>
    </r>
  </si>
  <si>
    <t>2021-2022学年、2022年秋季市财政补助资金需求数</t>
  </si>
  <si>
    <t>本次安排生活费、免学费补助金额</t>
  </si>
  <si>
    <t>F=D-E</t>
  </si>
  <si>
    <r>
      <rPr>
        <sz val="11"/>
        <rFont val="Times New Roman"/>
        <charset val="134"/>
      </rPr>
      <t>G=B</t>
    </r>
    <r>
      <rPr>
        <sz val="11"/>
        <rFont val="宋体"/>
        <charset val="134"/>
      </rPr>
      <t>×</t>
    </r>
    <r>
      <rPr>
        <sz val="11"/>
        <rFont val="Times New Roman"/>
        <charset val="134"/>
      </rPr>
      <t>0.3</t>
    </r>
    <r>
      <rPr>
        <sz val="11"/>
        <rFont val="宋体"/>
        <charset val="134"/>
      </rPr>
      <t>×</t>
    </r>
    <r>
      <rPr>
        <sz val="11"/>
        <rFont val="Times New Roman"/>
        <charset val="134"/>
      </rPr>
      <t>50%+C×0.25×50%</t>
    </r>
  </si>
  <si>
    <t>H=G-F</t>
  </si>
  <si>
    <t>附件1-4</t>
  </si>
  <si>
    <t>下达2021-2022学年、2022年秋季学期并清算2020-2021学年江门市22个生态镇建档立卡学生市补助资金安排表（中职）</t>
  </si>
  <si>
    <t>2020-2021学年、2022年秋季学期市财政补助资金需求数</t>
  </si>
  <si>
    <t>附件1-5</t>
  </si>
  <si>
    <t>下达2021-2022学年、2022年秋季学期并清算2020-2021学年江门市22个生态镇建档立卡学生市补助资金安排表
（大专）</t>
  </si>
  <si>
    <r>
      <rPr>
        <sz val="11"/>
        <rFont val="Times New Roman"/>
        <charset val="134"/>
      </rPr>
      <t>2021-2022</t>
    </r>
    <r>
      <rPr>
        <sz val="11"/>
        <rFont val="宋体"/>
        <charset val="134"/>
      </rPr>
      <t>学年、</t>
    </r>
    <r>
      <rPr>
        <sz val="11"/>
        <rFont val="Times New Roman"/>
        <charset val="134"/>
      </rPr>
      <t>2022</t>
    </r>
    <r>
      <rPr>
        <sz val="11"/>
        <rFont val="宋体"/>
        <charset val="134"/>
      </rPr>
      <t>年秋季学共用免学费学生需求人数</t>
    </r>
  </si>
  <si>
    <t xml:space="preserve">D </t>
  </si>
  <si>
    <t xml:space="preserve">E </t>
  </si>
  <si>
    <t>F=E-D</t>
  </si>
  <si>
    <r>
      <rPr>
        <sz val="11"/>
        <rFont val="Times New Roman"/>
        <charset val="134"/>
      </rPr>
      <t>G=B</t>
    </r>
    <r>
      <rPr>
        <sz val="11"/>
        <rFont val="宋体"/>
        <charset val="134"/>
      </rPr>
      <t>×</t>
    </r>
    <r>
      <rPr>
        <sz val="11"/>
        <rFont val="Times New Roman"/>
        <charset val="134"/>
      </rPr>
      <t>0.7</t>
    </r>
    <r>
      <rPr>
        <sz val="11"/>
        <rFont val="宋体"/>
        <charset val="134"/>
      </rPr>
      <t>×</t>
    </r>
    <r>
      <rPr>
        <sz val="11"/>
        <rFont val="Times New Roman"/>
        <charset val="134"/>
      </rPr>
      <t>50%+C×0.5×50%</t>
    </r>
  </si>
  <si>
    <t xml:space="preserve">H=G-F </t>
  </si>
  <si>
    <t>附件1-6</t>
  </si>
  <si>
    <t>下达2021-2022学年、2022年秋季学期并清算2020-2021学年江门市22个生态镇建档立卡学生市补助资金安排表（本科）</t>
  </si>
  <si>
    <r>
      <rPr>
        <sz val="11"/>
        <rFont val="Times New Roman"/>
        <charset val="134"/>
      </rPr>
      <t>2021-2022</t>
    </r>
    <r>
      <rPr>
        <sz val="11"/>
        <rFont val="宋体"/>
        <charset val="134"/>
      </rPr>
      <t>学年免学费、</t>
    </r>
    <r>
      <rPr>
        <sz val="11"/>
        <rFont val="Times New Roman"/>
        <charset val="134"/>
      </rPr>
      <t>2022</t>
    </r>
    <r>
      <rPr>
        <sz val="11"/>
        <rFont val="宋体"/>
        <charset val="134"/>
      </rPr>
      <t>年秋季学期学生需求人数</t>
    </r>
  </si>
  <si>
    <t>2021-2022学年、2022学年秋季学期市财政补助资金需求数</t>
  </si>
  <si>
    <t>附件1-7</t>
  </si>
  <si>
    <t>下达2021-2022学年、2022年秋季并清算2020-2021学年江门市22个生态镇建档立卡学生市补助资金安排表（研究生）</t>
  </si>
  <si>
    <r>
      <rPr>
        <sz val="11"/>
        <rFont val="Times New Roman"/>
        <charset val="134"/>
      </rPr>
      <t>2021-2022</t>
    </r>
    <r>
      <rPr>
        <sz val="11"/>
        <rFont val="宋体"/>
        <charset val="134"/>
      </rPr>
      <t>学年、</t>
    </r>
    <r>
      <rPr>
        <sz val="11"/>
        <rFont val="Times New Roman"/>
        <charset val="134"/>
      </rPr>
      <t>2022</t>
    </r>
    <r>
      <rPr>
        <sz val="11"/>
        <rFont val="宋体"/>
        <charset val="134"/>
      </rPr>
      <t>年秋季学期免学费学生需求人数</t>
    </r>
  </si>
  <si>
    <t>G=B×0.7×50%+C×1×50%</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</si>
</sst>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00_ "/>
  </numFmts>
  <fonts count="39">
    <font>
      <sz val="12"/>
      <name val="宋体"/>
      <charset val="134"/>
    </font>
    <font>
      <sz val="12"/>
      <name val="黑体"/>
      <charset val="134"/>
    </font>
    <font>
      <sz val="10"/>
      <name val="宋体"/>
      <charset val="134"/>
    </font>
    <font>
      <sz val="14"/>
      <name val="方正小标宋简体"/>
      <charset val="134"/>
    </font>
    <font>
      <sz val="10"/>
      <name val="方正小标宋简体"/>
      <charset val="134"/>
    </font>
    <font>
      <sz val="11"/>
      <name val="Times New Roman"/>
      <charset val="134"/>
    </font>
    <font>
      <sz val="11"/>
      <name val="宋体"/>
      <charset val="134"/>
    </font>
    <font>
      <b/>
      <sz val="11"/>
      <name val="宋体"/>
      <charset val="134"/>
    </font>
    <font>
      <b/>
      <sz val="12"/>
      <name val="Times New Roman"/>
      <charset val="134"/>
    </font>
    <font>
      <sz val="12"/>
      <name val="Times New Roman"/>
      <charset val="134"/>
    </font>
    <font>
      <b/>
      <sz val="11"/>
      <name val="Times New Roman"/>
      <charset val="134"/>
    </font>
    <font>
      <sz val="10"/>
      <name val="Times New Roman"/>
      <charset val="134"/>
    </font>
    <font>
      <b/>
      <sz val="12"/>
      <name val="宋体"/>
      <charset val="134"/>
    </font>
    <font>
      <sz val="16"/>
      <name val="方正小标宋简体"/>
      <charset val="134"/>
    </font>
    <font>
      <sz val="12"/>
      <name val="方正小标宋简体"/>
      <charset val="134"/>
    </font>
    <font>
      <sz val="11"/>
      <color indexed="8"/>
      <name val="宋体"/>
      <charset val="134"/>
    </font>
    <font>
      <sz val="11"/>
      <color theme="1"/>
      <name val="宋体"/>
      <charset val="134"/>
      <scheme val="minor"/>
    </font>
    <font>
      <u/>
      <sz val="11"/>
      <color rgb="FF800080"/>
      <name val="宋体"/>
      <charset val="0"/>
      <scheme val="minor"/>
    </font>
    <font>
      <sz val="11"/>
      <color indexed="9"/>
      <name val="宋体"/>
      <charset val="134"/>
    </font>
    <font>
      <i/>
      <sz val="11"/>
      <color rgb="FF7F7F7F"/>
      <name val="宋体"/>
      <charset val="0"/>
      <scheme val="minor"/>
    </font>
    <font>
      <sz val="11"/>
      <color rgb="FFFF0000"/>
      <name val="宋体"/>
      <charset val="0"/>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b/>
      <sz val="18"/>
      <color theme="3"/>
      <name val="宋体"/>
      <charset val="134"/>
      <scheme val="minor"/>
    </font>
    <font>
      <u/>
      <sz val="11"/>
      <color rgb="FF0000FF"/>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2"/>
      <name val="宋体"/>
      <charset val="134"/>
    </font>
    <font>
      <sz val="11"/>
      <color theme="1"/>
      <name val="宋体"/>
      <charset val="134"/>
      <scheme val="minor"/>
    </font>
  </fonts>
  <fills count="51">
    <fill>
      <patternFill patternType="none"/>
    </fill>
    <fill>
      <patternFill patternType="gray125"/>
    </fill>
    <fill>
      <patternFill patternType="solid">
        <fgColor indexed="11"/>
        <bgColor indexed="64"/>
      </patternFill>
    </fill>
    <fill>
      <patternFill patternType="solid">
        <fgColor rgb="FFFFFFCC"/>
        <bgColor indexed="64"/>
      </patternFill>
    </fill>
    <fill>
      <patternFill patternType="solid">
        <fgColor indexed="29"/>
        <bgColor indexed="64"/>
      </patternFill>
    </fill>
    <fill>
      <patternFill patternType="solid">
        <fgColor indexed="46"/>
        <bgColor indexed="64"/>
      </patternFill>
    </fill>
    <fill>
      <patternFill patternType="solid">
        <fgColor indexed="30"/>
        <bgColor indexed="64"/>
      </patternFill>
    </fill>
    <fill>
      <patternFill patternType="solid">
        <fgColor indexed="27"/>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indexed="42"/>
        <bgColor indexed="64"/>
      </patternFill>
    </fill>
    <fill>
      <patternFill patternType="solid">
        <fgColor indexed="44"/>
        <bgColor indexed="64"/>
      </patternFill>
    </fill>
    <fill>
      <patternFill patternType="solid">
        <fgColor indexed="57"/>
        <bgColor indexed="64"/>
      </patternFill>
    </fill>
    <fill>
      <patternFill patternType="solid">
        <fgColor theme="5" tint="0.399975585192419"/>
        <bgColor indexed="64"/>
      </patternFill>
    </fill>
    <fill>
      <patternFill patternType="solid">
        <fgColor indexed="36"/>
        <bgColor indexed="64"/>
      </patternFill>
    </fill>
    <fill>
      <patternFill patternType="solid">
        <fgColor indexed="62"/>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indexed="49"/>
        <bgColor indexed="64"/>
      </patternFill>
    </fill>
    <fill>
      <patternFill patternType="solid">
        <fgColor indexed="45"/>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indexed="31"/>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10"/>
        <bgColor indexed="64"/>
      </patternFill>
    </fill>
    <fill>
      <patternFill patternType="solid">
        <fgColor indexed="47"/>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82">
    <xf numFmtId="0" fontId="0" fillId="0" borderId="0">
      <alignment vertical="center"/>
    </xf>
    <xf numFmtId="42" fontId="16" fillId="0" borderId="0" applyFont="0" applyFill="0" applyBorder="0" applyAlignment="0" applyProtection="0">
      <alignment vertical="center"/>
    </xf>
    <xf numFmtId="44" fontId="16" fillId="0" borderId="0" applyFont="0" applyFill="0" applyBorder="0" applyAlignment="0" applyProtection="0">
      <alignment vertical="center"/>
    </xf>
    <xf numFmtId="0" fontId="18" fillId="4" borderId="0" applyNumberFormat="0" applyBorder="0" applyAlignment="0" applyProtection="0">
      <alignment vertical="center"/>
    </xf>
    <xf numFmtId="0" fontId="22" fillId="10" borderId="0" applyNumberFormat="0" applyBorder="0" applyAlignment="0" applyProtection="0">
      <alignment vertical="center"/>
    </xf>
    <xf numFmtId="0" fontId="26" fillId="13" borderId="14" applyNumberFormat="0" applyAlignment="0" applyProtection="0">
      <alignment vertical="center"/>
    </xf>
    <xf numFmtId="41" fontId="16" fillId="0" borderId="0" applyFont="0" applyFill="0" applyBorder="0" applyAlignment="0" applyProtection="0">
      <alignment vertical="center"/>
    </xf>
    <xf numFmtId="0" fontId="22" fillId="9" borderId="0" applyNumberFormat="0" applyBorder="0" applyAlignment="0" applyProtection="0">
      <alignment vertical="center"/>
    </xf>
    <xf numFmtId="0" fontId="24" fillId="11" borderId="0" applyNumberFormat="0" applyBorder="0" applyAlignment="0" applyProtection="0">
      <alignment vertical="center"/>
    </xf>
    <xf numFmtId="43" fontId="16" fillId="0" borderId="0" applyFont="0" applyFill="0" applyBorder="0" applyAlignment="0" applyProtection="0">
      <alignment vertical="center"/>
    </xf>
    <xf numFmtId="0" fontId="27" fillId="15" borderId="0" applyNumberFormat="0" applyBorder="0" applyAlignment="0" applyProtection="0">
      <alignment vertical="center"/>
    </xf>
    <xf numFmtId="0" fontId="29" fillId="0" borderId="0" applyNumberFormat="0" applyFill="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center"/>
    </xf>
    <xf numFmtId="0" fontId="15" fillId="0" borderId="0">
      <alignment vertical="center"/>
    </xf>
    <xf numFmtId="0" fontId="16" fillId="3" borderId="12" applyNumberFormat="0" applyFont="0" applyAlignment="0" applyProtection="0">
      <alignment vertical="center"/>
    </xf>
    <xf numFmtId="0" fontId="27" fillId="19" borderId="0" applyNumberFormat="0" applyBorder="0" applyAlignment="0" applyProtection="0">
      <alignment vertical="center"/>
    </xf>
    <xf numFmtId="0" fontId="2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2" borderId="0" applyNumberFormat="0" applyBorder="0" applyAlignment="0" applyProtection="0">
      <alignment vertical="center"/>
    </xf>
    <xf numFmtId="0" fontId="28" fillId="0" borderId="0" applyNumberFormat="0" applyFill="0" applyBorder="0" applyAlignment="0" applyProtection="0">
      <alignment vertical="center"/>
    </xf>
    <xf numFmtId="0" fontId="18" fillId="21" borderId="0" applyNumberFormat="0" applyBorder="0" applyAlignment="0" applyProtection="0">
      <alignment vertical="center"/>
    </xf>
    <xf numFmtId="0" fontId="15" fillId="7" borderId="0" applyNumberFormat="0" applyBorder="0" applyAlignment="0" applyProtection="0">
      <alignment vertical="center"/>
    </xf>
    <xf numFmtId="0" fontId="19" fillId="0" borderId="0" applyNumberFormat="0" applyFill="0" applyBorder="0" applyAlignment="0" applyProtection="0">
      <alignment vertical="center"/>
    </xf>
    <xf numFmtId="0" fontId="30" fillId="0" borderId="13" applyNumberFormat="0" applyFill="0" applyAlignment="0" applyProtection="0">
      <alignment vertical="center"/>
    </xf>
    <xf numFmtId="0" fontId="21" fillId="0" borderId="13" applyNumberFormat="0" applyFill="0" applyAlignment="0" applyProtection="0">
      <alignment vertical="center"/>
    </xf>
    <xf numFmtId="0" fontId="27" fillId="14" borderId="0" applyNumberFormat="0" applyBorder="0" applyAlignment="0" applyProtection="0">
      <alignment vertical="center"/>
    </xf>
    <xf numFmtId="0" fontId="23" fillId="0" borderId="15" applyNumberFormat="0" applyFill="0" applyAlignment="0" applyProtection="0">
      <alignment vertical="center"/>
    </xf>
    <xf numFmtId="0" fontId="27" fillId="23" borderId="0" applyNumberFormat="0" applyBorder="0" applyAlignment="0" applyProtection="0">
      <alignment vertical="center"/>
    </xf>
    <xf numFmtId="0" fontId="31" fillId="25" borderId="16" applyNumberFormat="0" applyAlignment="0" applyProtection="0">
      <alignment vertical="center"/>
    </xf>
    <xf numFmtId="0" fontId="15" fillId="5" borderId="0" applyNumberFormat="0" applyBorder="0" applyAlignment="0" applyProtection="0">
      <alignment vertical="center"/>
    </xf>
    <xf numFmtId="0" fontId="32" fillId="25" borderId="14" applyNumberFormat="0" applyAlignment="0" applyProtection="0">
      <alignment vertical="center"/>
    </xf>
    <xf numFmtId="0" fontId="33" fillId="27" borderId="17" applyNumberFormat="0" applyAlignment="0" applyProtection="0">
      <alignment vertical="center"/>
    </xf>
    <xf numFmtId="0" fontId="22" fillId="28" borderId="0" applyNumberFormat="0" applyBorder="0" applyAlignment="0" applyProtection="0">
      <alignment vertical="center"/>
    </xf>
    <xf numFmtId="0" fontId="27" fillId="30" borderId="0" applyNumberFormat="0" applyBorder="0" applyAlignment="0" applyProtection="0">
      <alignment vertical="center"/>
    </xf>
    <xf numFmtId="0" fontId="34" fillId="0" borderId="18" applyNumberFormat="0" applyFill="0" applyAlignment="0" applyProtection="0">
      <alignment vertical="center"/>
    </xf>
    <xf numFmtId="0" fontId="35" fillId="0" borderId="19" applyNumberFormat="0" applyFill="0" applyAlignment="0" applyProtection="0">
      <alignment vertical="center"/>
    </xf>
    <xf numFmtId="0" fontId="15" fillId="17" borderId="0" applyNumberFormat="0" applyBorder="0" applyAlignment="0" applyProtection="0">
      <alignment vertical="center"/>
    </xf>
    <xf numFmtId="0" fontId="36" fillId="31" borderId="0" applyNumberFormat="0" applyBorder="0" applyAlignment="0" applyProtection="0">
      <alignment vertical="center"/>
    </xf>
    <xf numFmtId="0" fontId="18" fillId="32" borderId="0" applyNumberFormat="0" applyBorder="0" applyAlignment="0" applyProtection="0">
      <alignment vertical="center"/>
    </xf>
    <xf numFmtId="0" fontId="25" fillId="12" borderId="0" applyNumberFormat="0" applyBorder="0" applyAlignment="0" applyProtection="0">
      <alignment vertical="center"/>
    </xf>
    <xf numFmtId="0" fontId="18" fillId="20" borderId="0" applyNumberFormat="0" applyBorder="0" applyAlignment="0" applyProtection="0">
      <alignment vertical="center"/>
    </xf>
    <xf numFmtId="0" fontId="22" fillId="34" borderId="0" applyNumberFormat="0" applyBorder="0" applyAlignment="0" applyProtection="0">
      <alignment vertical="center"/>
    </xf>
    <xf numFmtId="0" fontId="27" fillId="24" borderId="0" applyNumberFormat="0" applyBorder="0" applyAlignment="0" applyProtection="0">
      <alignment vertical="center"/>
    </xf>
    <xf numFmtId="0" fontId="22" fillId="26" borderId="0" applyNumberFormat="0" applyBorder="0" applyAlignment="0" applyProtection="0">
      <alignment vertical="center"/>
    </xf>
    <xf numFmtId="0" fontId="22" fillId="8" borderId="0" applyNumberFormat="0" applyBorder="0" applyAlignment="0" applyProtection="0">
      <alignment vertical="center"/>
    </xf>
    <xf numFmtId="0" fontId="18" fillId="6" borderId="0" applyNumberFormat="0" applyBorder="0" applyAlignment="0" applyProtection="0">
      <alignment vertical="center"/>
    </xf>
    <xf numFmtId="0" fontId="22" fillId="36" borderId="0" applyNumberFormat="0" applyBorder="0" applyAlignment="0" applyProtection="0">
      <alignment vertical="center"/>
    </xf>
    <xf numFmtId="0" fontId="22" fillId="37" borderId="0" applyNumberFormat="0" applyBorder="0" applyAlignment="0" applyProtection="0">
      <alignment vertical="center"/>
    </xf>
    <xf numFmtId="0" fontId="27" fillId="38" borderId="0" applyNumberFormat="0" applyBorder="0" applyAlignment="0" applyProtection="0">
      <alignment vertical="center"/>
    </xf>
    <xf numFmtId="0" fontId="27" fillId="29" borderId="0" applyNumberFormat="0" applyBorder="0" applyAlignment="0" applyProtection="0">
      <alignment vertical="center"/>
    </xf>
    <xf numFmtId="0" fontId="18" fillId="2" borderId="0" applyNumberFormat="0" applyBorder="0" applyAlignment="0" applyProtection="0">
      <alignment vertical="center"/>
    </xf>
    <xf numFmtId="0" fontId="22" fillId="35" borderId="0" applyNumberFormat="0" applyBorder="0" applyAlignment="0" applyProtection="0">
      <alignment vertical="center"/>
    </xf>
    <xf numFmtId="0" fontId="22" fillId="40" borderId="0" applyNumberFormat="0" applyBorder="0" applyAlignment="0" applyProtection="0">
      <alignment vertical="center"/>
    </xf>
    <xf numFmtId="0" fontId="15" fillId="42" borderId="0" applyNumberFormat="0" applyBorder="0" applyAlignment="0" applyProtection="0">
      <alignment vertical="center"/>
    </xf>
    <xf numFmtId="0" fontId="27" fillId="41" borderId="0" applyNumberFormat="0" applyBorder="0" applyAlignment="0" applyProtection="0">
      <alignment vertical="center"/>
    </xf>
    <xf numFmtId="0" fontId="22" fillId="43" borderId="0" applyNumberFormat="0" applyBorder="0" applyAlignment="0" applyProtection="0">
      <alignment vertical="center"/>
    </xf>
    <xf numFmtId="0" fontId="15" fillId="33" borderId="0" applyNumberFormat="0" applyBorder="0" applyAlignment="0" applyProtection="0">
      <alignment vertical="center"/>
    </xf>
    <xf numFmtId="0" fontId="27" fillId="44" borderId="0" applyNumberFormat="0" applyBorder="0" applyAlignment="0" applyProtection="0">
      <alignment vertical="center"/>
    </xf>
    <xf numFmtId="0" fontId="27" fillId="45" borderId="0" applyNumberFormat="0" applyBorder="0" applyAlignment="0" applyProtection="0">
      <alignment vertical="center"/>
    </xf>
    <xf numFmtId="0" fontId="22" fillId="39" borderId="0" applyNumberFormat="0" applyBorder="0" applyAlignment="0" applyProtection="0">
      <alignment vertical="center"/>
    </xf>
    <xf numFmtId="0" fontId="15" fillId="16" borderId="0" applyNumberFormat="0" applyBorder="0" applyAlignment="0" applyProtection="0">
      <alignment vertical="center"/>
    </xf>
    <xf numFmtId="0" fontId="27" fillId="22" borderId="0" applyNumberFormat="0" applyBorder="0" applyAlignment="0" applyProtection="0">
      <alignment vertical="center"/>
    </xf>
    <xf numFmtId="0" fontId="15" fillId="5" borderId="0" applyNumberFormat="0" applyBorder="0" applyAlignment="0" applyProtection="0">
      <alignment vertical="center"/>
    </xf>
    <xf numFmtId="0" fontId="18" fillId="46" borderId="0" applyNumberFormat="0" applyBorder="0" applyAlignment="0" applyProtection="0">
      <alignment vertical="center"/>
    </xf>
    <xf numFmtId="0" fontId="15" fillId="47" borderId="0" applyNumberFormat="0" applyBorder="0" applyAlignment="0" applyProtection="0">
      <alignment vertical="center"/>
    </xf>
    <xf numFmtId="0" fontId="15" fillId="17" borderId="0" applyNumberFormat="0" applyBorder="0" applyAlignment="0" applyProtection="0">
      <alignment vertical="center"/>
    </xf>
    <xf numFmtId="0" fontId="15" fillId="4" borderId="0" applyNumberFormat="0" applyBorder="0" applyAlignment="0" applyProtection="0">
      <alignment vertical="center"/>
    </xf>
    <xf numFmtId="0" fontId="15" fillId="48" borderId="0" applyNumberFormat="0" applyBorder="0" applyAlignment="0" applyProtection="0">
      <alignment vertical="center"/>
    </xf>
    <xf numFmtId="0" fontId="18" fillId="32" borderId="0" applyNumberFormat="0" applyBorder="0" applyAlignment="0" applyProtection="0">
      <alignment vertical="center"/>
    </xf>
    <xf numFmtId="0" fontId="18" fillId="49" borderId="0" applyNumberFormat="0" applyBorder="0" applyAlignment="0" applyProtection="0">
      <alignment vertical="center"/>
    </xf>
    <xf numFmtId="0" fontId="15" fillId="0" borderId="0">
      <alignment vertical="center"/>
    </xf>
    <xf numFmtId="0" fontId="37" fillId="0" borderId="0">
      <alignment vertical="center"/>
    </xf>
    <xf numFmtId="0" fontId="37" fillId="0" borderId="0">
      <alignment vertical="center"/>
    </xf>
    <xf numFmtId="0" fontId="38" fillId="0" borderId="0">
      <alignment vertical="center"/>
    </xf>
    <xf numFmtId="0" fontId="15" fillId="0" borderId="0">
      <alignment vertical="center"/>
    </xf>
    <xf numFmtId="0" fontId="15" fillId="0" borderId="0">
      <alignment vertical="center"/>
    </xf>
    <xf numFmtId="0" fontId="37" fillId="0" borderId="0">
      <alignment vertical="center"/>
    </xf>
    <xf numFmtId="0" fontId="37" fillId="0" borderId="0"/>
    <xf numFmtId="0" fontId="18" fillId="18" borderId="0" applyNumberFormat="0" applyBorder="0" applyAlignment="0" applyProtection="0">
      <alignment vertical="center"/>
    </xf>
    <xf numFmtId="0" fontId="18" fillId="20" borderId="0" applyNumberFormat="0" applyBorder="0" applyAlignment="0" applyProtection="0">
      <alignment vertical="center"/>
    </xf>
    <xf numFmtId="0" fontId="18" fillId="50" borderId="0" applyNumberFormat="0" applyBorder="0" applyAlignment="0" applyProtection="0">
      <alignment vertical="center"/>
    </xf>
  </cellStyleXfs>
  <cellXfs count="71">
    <xf numFmtId="0" fontId="0" fillId="0" borderId="0" xfId="0">
      <alignment vertical="center"/>
    </xf>
    <xf numFmtId="0" fontId="1" fillId="0" borderId="0" xfId="0" applyFont="1" applyAlignment="1">
      <alignment horizontal="lef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1" xfId="77" applyFont="1" applyBorder="1" applyAlignment="1">
      <alignment horizontal="right"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2" xfId="0" applyFont="1" applyBorder="1" applyAlignment="1">
      <alignment horizontal="center" vertical="center" wrapText="1"/>
    </xf>
    <xf numFmtId="0" fontId="5" fillId="0" borderId="7" xfId="0" applyFont="1" applyBorder="1" applyAlignment="1">
      <alignment horizontal="center" vertical="center" wrapText="1"/>
    </xf>
    <xf numFmtId="0" fontId="6" fillId="0" borderId="3" xfId="0" applyFont="1" applyBorder="1" applyAlignment="1">
      <alignment horizontal="center" vertical="center" wrapText="1"/>
    </xf>
    <xf numFmtId="0" fontId="6" fillId="0" borderId="7" xfId="0" applyFont="1" applyBorder="1" applyAlignment="1">
      <alignment horizontal="center" vertical="center" wrapText="1"/>
    </xf>
    <xf numFmtId="0" fontId="5" fillId="0" borderId="3"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horizontal="center" vertical="center"/>
    </xf>
    <xf numFmtId="0" fontId="6"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9" fillId="0" borderId="3" xfId="0" applyFont="1" applyBorder="1" applyAlignment="1">
      <alignment horizontal="center" vertical="center"/>
    </xf>
    <xf numFmtId="0" fontId="10" fillId="0" borderId="3" xfId="0" applyFont="1" applyBorder="1" applyAlignment="1">
      <alignment vertical="center"/>
    </xf>
    <xf numFmtId="0" fontId="5" fillId="0" borderId="3" xfId="78" applyFont="1" applyFill="1" applyBorder="1" applyAlignment="1">
      <alignment vertical="center"/>
    </xf>
    <xf numFmtId="0" fontId="5" fillId="0" borderId="3" xfId="78" applyFont="1" applyBorder="1" applyAlignment="1">
      <alignment vertical="center"/>
    </xf>
    <xf numFmtId="0" fontId="10" fillId="0" borderId="3" xfId="0" applyFont="1" applyBorder="1" applyAlignment="1">
      <alignment horizontal="right" vertical="center"/>
    </xf>
    <xf numFmtId="0" fontId="5" fillId="0" borderId="3" xfId="78" applyFont="1" applyFill="1" applyBorder="1" applyAlignment="1">
      <alignment horizontal="right" vertical="center"/>
    </xf>
    <xf numFmtId="0" fontId="5" fillId="0" borderId="3" xfId="0" applyNumberFormat="1" applyFont="1" applyFill="1" applyBorder="1" applyAlignment="1">
      <alignment horizontal="right" vertical="center"/>
    </xf>
    <xf numFmtId="0" fontId="5" fillId="0" borderId="3" xfId="78" applyNumberFormat="1" applyFont="1" applyFill="1" applyBorder="1" applyAlignment="1">
      <alignment vertical="center"/>
    </xf>
    <xf numFmtId="0" fontId="5" fillId="0" borderId="3" xfId="78" applyNumberFormat="1" applyFont="1" applyFill="1" applyBorder="1" applyAlignment="1">
      <alignment horizontal="right" vertical="center"/>
    </xf>
    <xf numFmtId="0" fontId="5" fillId="0" borderId="3" xfId="0" applyFont="1" applyFill="1" applyBorder="1" applyAlignment="1">
      <alignment vertical="center"/>
    </xf>
    <xf numFmtId="0" fontId="5" fillId="0" borderId="3" xfId="0" applyFont="1" applyFill="1" applyBorder="1" applyAlignment="1">
      <alignment horizontal="right" vertical="center"/>
    </xf>
    <xf numFmtId="0" fontId="6" fillId="0" borderId="0" xfId="0" applyFont="1">
      <alignment vertical="center"/>
    </xf>
    <xf numFmtId="0" fontId="11" fillId="0" borderId="0" xfId="0" applyFont="1">
      <alignment vertical="center"/>
    </xf>
    <xf numFmtId="0" fontId="7" fillId="0" borderId="0" xfId="0" applyFont="1">
      <alignment vertical="center"/>
    </xf>
    <xf numFmtId="0" fontId="0" fillId="0" borderId="0" xfId="0" applyAlignment="1">
      <alignment horizontal="center" vertical="center" wrapText="1"/>
    </xf>
    <xf numFmtId="0" fontId="12" fillId="0" borderId="0" xfId="0" applyFont="1">
      <alignment vertical="center"/>
    </xf>
    <xf numFmtId="0" fontId="13" fillId="0" borderId="0"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3" xfId="0" applyFont="1" applyFill="1" applyBorder="1" applyAlignment="1">
      <alignment horizontal="center" vertical="center" wrapText="1"/>
    </xf>
    <xf numFmtId="0" fontId="10" fillId="0" borderId="3" xfId="78" applyFont="1" applyBorder="1" applyAlignment="1">
      <alignment horizontal="center" vertical="center"/>
    </xf>
    <xf numFmtId="0" fontId="5" fillId="0" borderId="3" xfId="78" applyFont="1" applyFill="1" applyBorder="1" applyAlignment="1">
      <alignment horizontal="center" vertical="center"/>
    </xf>
    <xf numFmtId="0" fontId="5" fillId="0" borderId="6" xfId="0" applyFont="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10" fillId="0" borderId="3" xfId="0" applyFont="1" applyBorder="1" applyAlignment="1">
      <alignment horizontal="center" vertical="center"/>
    </xf>
    <xf numFmtId="0" fontId="6" fillId="0" borderId="8" xfId="0" applyFont="1" applyBorder="1" applyAlignment="1">
      <alignment horizontal="center" vertical="center" wrapText="1"/>
    </xf>
    <xf numFmtId="0" fontId="6" fillId="0" borderId="2" xfId="0" applyFont="1" applyBorder="1" applyAlignment="1">
      <alignment horizontal="center" vertical="center"/>
    </xf>
    <xf numFmtId="0" fontId="11" fillId="0" borderId="3" xfId="0" applyFont="1" applyBorder="1" applyAlignment="1">
      <alignment horizontal="center" vertical="center"/>
    </xf>
    <xf numFmtId="0" fontId="10" fillId="0" borderId="3" xfId="78" applyFont="1" applyFill="1" applyBorder="1" applyAlignment="1">
      <alignment horizontal="center" vertical="center"/>
    </xf>
    <xf numFmtId="0" fontId="6" fillId="0" borderId="3" xfId="0" applyFont="1" applyBorder="1" applyAlignment="1">
      <alignment horizontal="center" vertical="center"/>
    </xf>
    <xf numFmtId="0" fontId="5" fillId="0" borderId="3" xfId="0" applyFont="1" applyBorder="1" applyAlignment="1">
      <alignment horizontal="right" vertical="center"/>
    </xf>
    <xf numFmtId="0" fontId="11" fillId="0" borderId="3" xfId="0" applyFont="1" applyBorder="1">
      <alignment vertical="center"/>
    </xf>
    <xf numFmtId="0" fontId="14" fillId="0" borderId="0" xfId="0" applyFont="1" applyBorder="1" applyAlignment="1">
      <alignment horizontal="right" vertical="center"/>
    </xf>
    <xf numFmtId="0" fontId="6" fillId="0" borderId="4" xfId="0" applyFont="1" applyBorder="1" applyAlignment="1">
      <alignment horizontal="center" vertical="center" wrapText="1"/>
    </xf>
    <xf numFmtId="0" fontId="5" fillId="0" borderId="8" xfId="0" applyFont="1" applyBorder="1" applyAlignment="1">
      <alignment horizontal="center" vertical="center" wrapText="1"/>
    </xf>
    <xf numFmtId="0" fontId="6"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10" fillId="0" borderId="3" xfId="0" applyFont="1" applyFill="1" applyBorder="1" applyAlignment="1">
      <alignment horizontal="right" vertical="center"/>
    </xf>
    <xf numFmtId="0" fontId="10" fillId="0" borderId="3" xfId="0" applyNumberFormat="1" applyFont="1" applyFill="1" applyBorder="1" applyAlignment="1">
      <alignment horizontal="right" vertical="center"/>
    </xf>
    <xf numFmtId="0" fontId="0" fillId="0" borderId="0" xfId="0" applyFill="1">
      <alignment vertical="center"/>
    </xf>
    <xf numFmtId="0" fontId="3" fillId="0" borderId="1"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176" fontId="5" fillId="0" borderId="3" xfId="0" applyNumberFormat="1" applyFont="1" applyFill="1" applyBorder="1" applyAlignment="1">
      <alignment horizontal="right" vertical="center"/>
    </xf>
    <xf numFmtId="0" fontId="5" fillId="0" borderId="0" xfId="0" applyFont="1" applyFill="1" applyBorder="1" applyAlignment="1">
      <alignment horizontal="righ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cellXfs>
  <cellStyles count="82">
    <cellStyle name="常规" xfId="0" builtinId="0"/>
    <cellStyle name="货币[0]" xfId="1" builtinId="7"/>
    <cellStyle name="货币" xfId="2" builtinId="4"/>
    <cellStyle name="60% - 着色 2"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40% - 着色 3" xfId="19"/>
    <cellStyle name="标题" xfId="20" builtinId="15"/>
    <cellStyle name="着色 1" xfId="21"/>
    <cellStyle name="20% - 着色 5"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40% - 着色 4" xfId="30"/>
    <cellStyle name="计算" xfId="31" builtinId="22"/>
    <cellStyle name="检查单元格" xfId="32" builtinId="23"/>
    <cellStyle name="20% - 强调文字颜色 6" xfId="33" builtinId="50"/>
    <cellStyle name="强调文字颜色 2" xfId="34" builtinId="33"/>
    <cellStyle name="链接单元格" xfId="35" builtinId="24"/>
    <cellStyle name="汇总" xfId="36" builtinId="25"/>
    <cellStyle name="40% - 着色 5" xfId="37"/>
    <cellStyle name="好" xfId="38" builtinId="26"/>
    <cellStyle name="着色 5" xfId="39"/>
    <cellStyle name="适中" xfId="40" builtinId="28"/>
    <cellStyle name="60% - 着色 4" xfId="41"/>
    <cellStyle name="20% - 强调文字颜色 5" xfId="42" builtinId="46"/>
    <cellStyle name="强调文字颜色 1" xfId="43" builtinId="29"/>
    <cellStyle name="20% - 强调文字颜色 1" xfId="44" builtinId="30"/>
    <cellStyle name="40% - 强调文字颜色 1" xfId="45" builtinId="31"/>
    <cellStyle name="60% - 着色 1" xfId="46"/>
    <cellStyle name="20% - 强调文字颜色 2" xfId="47" builtinId="34"/>
    <cellStyle name="40% - 强调文字颜色 2" xfId="48" builtinId="35"/>
    <cellStyle name="强调文字颜色 3" xfId="49" builtinId="37"/>
    <cellStyle name="强调文字颜色 4" xfId="50" builtinId="41"/>
    <cellStyle name="60% - 着色 3" xfId="51"/>
    <cellStyle name="20% - 强调文字颜色 4" xfId="52" builtinId="42"/>
    <cellStyle name="40% - 强调文字颜色 4" xfId="53" builtinId="43"/>
    <cellStyle name="20% - 着色 1" xfId="54"/>
    <cellStyle name="强调文字颜色 5" xfId="55" builtinId="45"/>
    <cellStyle name="40% - 强调文字颜色 5" xfId="56" builtinId="47"/>
    <cellStyle name="20% - 着色 2" xfId="57"/>
    <cellStyle name="60% - 强调文字颜色 5" xfId="58" builtinId="48"/>
    <cellStyle name="强调文字颜色 6" xfId="59" builtinId="49"/>
    <cellStyle name="40% - 强调文字颜色 6" xfId="60" builtinId="51"/>
    <cellStyle name="20% - 着色 3" xfId="61"/>
    <cellStyle name="60% - 强调文字颜色 6" xfId="62" builtinId="52"/>
    <cellStyle name="20% - 着色 4" xfId="63"/>
    <cellStyle name="着色 2" xfId="64"/>
    <cellStyle name="20% - 着色 6" xfId="65"/>
    <cellStyle name="40% - 着色 1" xfId="66"/>
    <cellStyle name="40% - 着色 2" xfId="67"/>
    <cellStyle name="40% - 着色 6" xfId="68"/>
    <cellStyle name="60% - 着色 5" xfId="69"/>
    <cellStyle name="60% - 着色 6" xfId="70"/>
    <cellStyle name="常规 2" xfId="71"/>
    <cellStyle name="常规 2 2" xfId="72"/>
    <cellStyle name="常规 2 2 2" xfId="73"/>
    <cellStyle name="常规 3" xfId="74"/>
    <cellStyle name="常规 4" xfId="75"/>
    <cellStyle name="常规 4 2" xfId="76"/>
    <cellStyle name="常规 5" xfId="77"/>
    <cellStyle name="常规_6.4.1.2江门市近三年助学统计总表 2" xfId="78"/>
    <cellStyle name="着色 3" xfId="79"/>
    <cellStyle name="着色 4" xfId="80"/>
    <cellStyle name="着色 6" xfId="8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L18"/>
  <sheetViews>
    <sheetView tabSelected="1" workbookViewId="0">
      <pane xSplit="1" ySplit="7" topLeftCell="K8" activePane="bottomRight" state="frozen"/>
      <selection/>
      <selection pane="topRight"/>
      <selection pane="bottomLeft"/>
      <selection pane="bottomRight" activeCell="E20" sqref="E20"/>
    </sheetView>
  </sheetViews>
  <sheetFormatPr defaultColWidth="9" defaultRowHeight="14.25"/>
  <cols>
    <col min="1" max="1" width="9" style="34" customWidth="1"/>
    <col min="2" max="2" width="5.625" style="34" customWidth="1"/>
    <col min="3" max="9" width="4.625" style="34" customWidth="1"/>
    <col min="10" max="14" width="4.625" customWidth="1"/>
    <col min="15" max="15" width="7.625" style="35" customWidth="1"/>
    <col min="16" max="20" width="6.625" customWidth="1"/>
    <col min="21" max="21" width="7.5" customWidth="1"/>
    <col min="22" max="22" width="6.625" customWidth="1"/>
    <col min="23" max="25" width="9.625" customWidth="1"/>
    <col min="26" max="26" width="8.625" customWidth="1"/>
    <col min="27" max="28" width="6.625" customWidth="1"/>
    <col min="29" max="29" width="7.5" customWidth="1"/>
    <col min="30" max="30" width="6.625" customWidth="1"/>
    <col min="31" max="33" width="8.625" customWidth="1"/>
    <col min="34" max="38" width="6.625" customWidth="1"/>
  </cols>
  <sheetData>
    <row r="1" ht="21.75" customHeight="1" spans="1:17">
      <c r="A1" s="1" t="s">
        <v>0</v>
      </c>
      <c r="B1" s="1"/>
      <c r="C1" s="1"/>
      <c r="D1" s="1"/>
      <c r="E1" s="1"/>
      <c r="F1" s="1"/>
      <c r="G1" s="1"/>
      <c r="H1" s="1"/>
      <c r="I1" s="1"/>
      <c r="P1" s="2"/>
      <c r="Q1" s="2"/>
    </row>
    <row r="2" ht="24.75" customHeight="1" spans="1:38">
      <c r="A2" s="36" t="s">
        <v>1</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row>
    <row r="3" ht="21" customHeight="1" spans="1:38">
      <c r="A3" s="4"/>
      <c r="B3" s="4"/>
      <c r="C3" s="4"/>
      <c r="D3" s="4"/>
      <c r="E3" s="4"/>
      <c r="F3" s="4"/>
      <c r="G3" s="4"/>
      <c r="H3" s="4"/>
      <c r="I3" s="4"/>
      <c r="J3" s="4"/>
      <c r="K3" s="4"/>
      <c r="L3" s="4"/>
      <c r="M3" s="4"/>
      <c r="N3" s="4"/>
      <c r="O3" s="4"/>
      <c r="P3" s="4"/>
      <c r="Q3" s="4"/>
      <c r="R3" s="4"/>
      <c r="S3" s="64"/>
      <c r="T3" s="64"/>
      <c r="U3" s="4"/>
      <c r="V3" s="4"/>
      <c r="W3" s="4"/>
      <c r="X3" s="4"/>
      <c r="Y3" s="4"/>
      <c r="Z3" s="4"/>
      <c r="AA3" s="4"/>
      <c r="AB3" s="4"/>
      <c r="AC3" s="4"/>
      <c r="AD3" s="4"/>
      <c r="AL3" s="55" t="s">
        <v>2</v>
      </c>
    </row>
    <row r="4" s="31" customFormat="1" ht="45" customHeight="1" spans="1:38">
      <c r="A4" s="7" t="s">
        <v>3</v>
      </c>
      <c r="B4" s="37" t="s">
        <v>4</v>
      </c>
      <c r="C4" s="38"/>
      <c r="D4" s="38"/>
      <c r="E4" s="38"/>
      <c r="F4" s="38"/>
      <c r="G4" s="38"/>
      <c r="H4" s="38"/>
      <c r="I4" s="43"/>
      <c r="J4" s="37" t="s">
        <v>5</v>
      </c>
      <c r="K4" s="38"/>
      <c r="L4" s="38"/>
      <c r="M4" s="38"/>
      <c r="N4" s="43"/>
      <c r="O4" s="7" t="s">
        <v>6</v>
      </c>
      <c r="P4" s="7"/>
      <c r="Q4" s="7"/>
      <c r="R4" s="7"/>
      <c r="S4" s="7"/>
      <c r="T4" s="7"/>
      <c r="U4" s="7"/>
      <c r="V4" s="7"/>
      <c r="W4" s="37" t="s">
        <v>7</v>
      </c>
      <c r="X4" s="38"/>
      <c r="Y4" s="38"/>
      <c r="Z4" s="38"/>
      <c r="AA4" s="38"/>
      <c r="AB4" s="38"/>
      <c r="AC4" s="38"/>
      <c r="AD4" s="43"/>
      <c r="AE4" s="7" t="s">
        <v>8</v>
      </c>
      <c r="AF4" s="7"/>
      <c r="AG4" s="7"/>
      <c r="AH4" s="7"/>
      <c r="AI4" s="7"/>
      <c r="AJ4" s="7"/>
      <c r="AK4" s="7"/>
      <c r="AL4" s="7"/>
    </row>
    <row r="5" s="31" customFormat="1" ht="24.95" customHeight="1" spans="1:38">
      <c r="A5" s="7"/>
      <c r="B5" s="11" t="s">
        <v>9</v>
      </c>
      <c r="C5" s="56" t="s">
        <v>10</v>
      </c>
      <c r="D5" s="38"/>
      <c r="E5" s="38"/>
      <c r="F5" s="38"/>
      <c r="G5" s="38"/>
      <c r="H5" s="38"/>
      <c r="I5" s="43"/>
      <c r="J5" s="11" t="s">
        <v>9</v>
      </c>
      <c r="K5" s="58" t="s">
        <v>10</v>
      </c>
      <c r="L5" s="59"/>
      <c r="M5" s="59"/>
      <c r="N5" s="60"/>
      <c r="O5" s="47" t="s">
        <v>11</v>
      </c>
      <c r="P5" s="7" t="s">
        <v>12</v>
      </c>
      <c r="Q5" s="7"/>
      <c r="R5" s="7"/>
      <c r="S5" s="7"/>
      <c r="T5" s="7"/>
      <c r="U5" s="7"/>
      <c r="V5" s="7"/>
      <c r="W5" s="47" t="s">
        <v>11</v>
      </c>
      <c r="X5" s="37" t="s">
        <v>12</v>
      </c>
      <c r="Y5" s="38"/>
      <c r="Z5" s="38"/>
      <c r="AA5" s="38"/>
      <c r="AB5" s="38"/>
      <c r="AC5" s="38"/>
      <c r="AD5" s="43"/>
      <c r="AE5" s="16" t="s">
        <v>9</v>
      </c>
      <c r="AF5" s="66"/>
      <c r="AG5" s="69"/>
      <c r="AH5" s="69"/>
      <c r="AI5" s="69"/>
      <c r="AJ5" s="69"/>
      <c r="AK5" s="69"/>
      <c r="AL5" s="70"/>
    </row>
    <row r="6" s="31" customFormat="1" ht="53.25" customHeight="1" spans="1:38">
      <c r="A6" s="7"/>
      <c r="B6" s="57"/>
      <c r="C6" s="7" t="s">
        <v>13</v>
      </c>
      <c r="D6" s="7" t="s">
        <v>14</v>
      </c>
      <c r="E6" s="7" t="s">
        <v>15</v>
      </c>
      <c r="F6" s="7" t="s">
        <v>16</v>
      </c>
      <c r="G6" s="18" t="s">
        <v>17</v>
      </c>
      <c r="H6" s="18" t="s">
        <v>18</v>
      </c>
      <c r="I6" s="18" t="s">
        <v>19</v>
      </c>
      <c r="J6" s="57"/>
      <c r="K6" s="6" t="s">
        <v>15</v>
      </c>
      <c r="L6" s="11" t="s">
        <v>17</v>
      </c>
      <c r="M6" s="11" t="s">
        <v>18</v>
      </c>
      <c r="N6" s="11" t="s">
        <v>19</v>
      </c>
      <c r="O6" s="47"/>
      <c r="P6" s="6" t="s">
        <v>13</v>
      </c>
      <c r="Q6" s="6" t="s">
        <v>14</v>
      </c>
      <c r="R6" s="6" t="s">
        <v>20</v>
      </c>
      <c r="S6" s="6" t="s">
        <v>16</v>
      </c>
      <c r="T6" s="11" t="s">
        <v>17</v>
      </c>
      <c r="U6" s="11" t="s">
        <v>18</v>
      </c>
      <c r="V6" s="11" t="s">
        <v>19</v>
      </c>
      <c r="W6" s="47"/>
      <c r="X6" s="65" t="s">
        <v>21</v>
      </c>
      <c r="Y6" s="11" t="s">
        <v>22</v>
      </c>
      <c r="Z6" s="6" t="s">
        <v>20</v>
      </c>
      <c r="AA6" s="6" t="s">
        <v>16</v>
      </c>
      <c r="AB6" s="11" t="s">
        <v>17</v>
      </c>
      <c r="AC6" s="11" t="s">
        <v>18</v>
      </c>
      <c r="AD6" s="11" t="s">
        <v>19</v>
      </c>
      <c r="AE6" s="47"/>
      <c r="AF6" s="65" t="s">
        <v>21</v>
      </c>
      <c r="AG6" s="11" t="s">
        <v>22</v>
      </c>
      <c r="AH6" s="6" t="s">
        <v>20</v>
      </c>
      <c r="AI6" s="6" t="s">
        <v>16</v>
      </c>
      <c r="AJ6" s="11" t="s">
        <v>17</v>
      </c>
      <c r="AK6" s="11" t="s">
        <v>18</v>
      </c>
      <c r="AL6" s="11" t="s">
        <v>19</v>
      </c>
    </row>
    <row r="7" s="32" customFormat="1" ht="54.75" customHeight="1" spans="1:38">
      <c r="A7" s="39" t="s">
        <v>23</v>
      </c>
      <c r="B7" s="39" t="s">
        <v>24</v>
      </c>
      <c r="C7" s="39" t="s">
        <v>25</v>
      </c>
      <c r="D7" s="39" t="s">
        <v>26</v>
      </c>
      <c r="E7" s="39" t="s">
        <v>27</v>
      </c>
      <c r="F7" s="39" t="s">
        <v>28</v>
      </c>
      <c r="G7" s="39" t="s">
        <v>29</v>
      </c>
      <c r="H7" s="39" t="s">
        <v>30</v>
      </c>
      <c r="I7" s="39" t="s">
        <v>31</v>
      </c>
      <c r="J7" s="39" t="s">
        <v>32</v>
      </c>
      <c r="K7" s="39" t="s">
        <v>33</v>
      </c>
      <c r="L7" s="39" t="s">
        <v>34</v>
      </c>
      <c r="M7" s="39" t="s">
        <v>35</v>
      </c>
      <c r="N7" s="39" t="s">
        <v>36</v>
      </c>
      <c r="O7" s="39" t="s">
        <v>37</v>
      </c>
      <c r="P7" s="39" t="s">
        <v>38</v>
      </c>
      <c r="Q7" s="39" t="s">
        <v>39</v>
      </c>
      <c r="R7" s="39" t="s">
        <v>40</v>
      </c>
      <c r="S7" s="39" t="s">
        <v>41</v>
      </c>
      <c r="T7" s="39" t="s">
        <v>42</v>
      </c>
      <c r="U7" s="39" t="s">
        <v>43</v>
      </c>
      <c r="V7" s="39" t="s">
        <v>44</v>
      </c>
      <c r="W7" s="39" t="s">
        <v>45</v>
      </c>
      <c r="X7" s="39" t="s">
        <v>46</v>
      </c>
      <c r="Y7" s="39" t="s">
        <v>47</v>
      </c>
      <c r="Z7" s="39" t="s">
        <v>48</v>
      </c>
      <c r="AA7" s="39" t="s">
        <v>49</v>
      </c>
      <c r="AB7" s="39" t="s">
        <v>50</v>
      </c>
      <c r="AC7" s="39" t="s">
        <v>51</v>
      </c>
      <c r="AD7" s="54" t="s">
        <v>52</v>
      </c>
      <c r="AE7" s="39" t="s">
        <v>53</v>
      </c>
      <c r="AF7" s="39" t="s">
        <v>54</v>
      </c>
      <c r="AG7" s="39" t="s">
        <v>55</v>
      </c>
      <c r="AH7" s="39" t="s">
        <v>56</v>
      </c>
      <c r="AI7" s="39" t="s">
        <v>57</v>
      </c>
      <c r="AJ7" s="39" t="s">
        <v>58</v>
      </c>
      <c r="AK7" s="39" t="s">
        <v>59</v>
      </c>
      <c r="AL7" s="39" t="s">
        <v>60</v>
      </c>
    </row>
    <row r="8" s="33" customFormat="1" ht="24.95" customHeight="1" spans="1:38">
      <c r="A8" s="13" t="s">
        <v>61</v>
      </c>
      <c r="B8" s="24">
        <f>C8+D8+E8+F8+G8+H8+I8</f>
        <v>1258</v>
      </c>
      <c r="C8" s="26">
        <v>558</v>
      </c>
      <c r="D8" s="26">
        <v>304</v>
      </c>
      <c r="E8" s="26">
        <v>183</v>
      </c>
      <c r="F8" s="26">
        <v>124</v>
      </c>
      <c r="G8" s="26">
        <v>57</v>
      </c>
      <c r="H8" s="26">
        <v>30</v>
      </c>
      <c r="I8" s="26">
        <v>2</v>
      </c>
      <c r="J8" s="61">
        <f>K8+L8+M8+N8</f>
        <v>110</v>
      </c>
      <c r="K8" s="26">
        <v>29</v>
      </c>
      <c r="L8" s="26">
        <v>52</v>
      </c>
      <c r="M8" s="26">
        <v>27</v>
      </c>
      <c r="N8" s="26">
        <v>2</v>
      </c>
      <c r="O8" s="62">
        <v>122.5</v>
      </c>
      <c r="P8" s="26">
        <v>42.9</v>
      </c>
      <c r="Q8" s="26">
        <v>21.75</v>
      </c>
      <c r="R8" s="26">
        <v>18.2</v>
      </c>
      <c r="S8" s="26">
        <v>9.3</v>
      </c>
      <c r="T8" s="26">
        <v>21.7</v>
      </c>
      <c r="U8" s="26">
        <v>6.95</v>
      </c>
      <c r="V8" s="26">
        <v>1.7</v>
      </c>
      <c r="W8" s="61">
        <f>X8+Y8+Z8+AA8+AB8+AC8+AD8</f>
        <v>167.88625</v>
      </c>
      <c r="X8" s="30">
        <v>55.3025</v>
      </c>
      <c r="Y8" s="25">
        <v>21.56875</v>
      </c>
      <c r="Z8" s="67">
        <v>24.775</v>
      </c>
      <c r="AA8" s="30">
        <v>14.64</v>
      </c>
      <c r="AB8" s="30">
        <v>32.95</v>
      </c>
      <c r="AC8" s="30">
        <v>16.95</v>
      </c>
      <c r="AD8" s="30">
        <v>1.7</v>
      </c>
      <c r="AE8" s="24">
        <f>AF8+AG8+AH8+AI8+AJ8+AK8+AL8</f>
        <v>-45.38625</v>
      </c>
      <c r="AF8" s="53">
        <f>P8-X8</f>
        <v>-12.4025</v>
      </c>
      <c r="AG8" s="53">
        <f t="shared" ref="AG8:AL8" si="0">Q8-Y8</f>
        <v>0.181249999999999</v>
      </c>
      <c r="AH8" s="53">
        <f t="shared" si="0"/>
        <v>-6.575</v>
      </c>
      <c r="AI8" s="53">
        <f t="shared" si="0"/>
        <v>-5.34</v>
      </c>
      <c r="AJ8" s="53">
        <f t="shared" si="0"/>
        <v>-11.25</v>
      </c>
      <c r="AK8" s="53">
        <f t="shared" si="0"/>
        <v>-10</v>
      </c>
      <c r="AL8" s="53">
        <f t="shared" si="0"/>
        <v>0</v>
      </c>
    </row>
    <row r="10" ht="15" spans="31:32">
      <c r="AE10" s="68"/>
      <c r="AF10" s="68"/>
    </row>
    <row r="18" spans="11:11">
      <c r="K18" s="63"/>
    </row>
  </sheetData>
  <mergeCells count="18">
    <mergeCell ref="A2:AL2"/>
    <mergeCell ref="S3:T3"/>
    <mergeCell ref="B4:I4"/>
    <mergeCell ref="J4:N4"/>
    <mergeCell ref="O4:V4"/>
    <mergeCell ref="W4:AD4"/>
    <mergeCell ref="AE4:AL4"/>
    <mergeCell ref="C5:I5"/>
    <mergeCell ref="K5:N5"/>
    <mergeCell ref="P5:V5"/>
    <mergeCell ref="X5:AD5"/>
    <mergeCell ref="AF5:AL5"/>
    <mergeCell ref="A4:A6"/>
    <mergeCell ref="B5:B6"/>
    <mergeCell ref="J5:J6"/>
    <mergeCell ref="O5:O6"/>
    <mergeCell ref="W5:W6"/>
    <mergeCell ref="AE5:AE6"/>
  </mergeCells>
  <printOptions horizontalCentered="1"/>
  <pageMargins left="0.354330708661417" right="0.354330708661417" top="0.866141732283464" bottom="0.708661417322835" header="0.511811023622047" footer="0.511811023622047"/>
  <pageSetup paperSize="8" scale="76" fitToHeight="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L9"/>
  <sheetViews>
    <sheetView workbookViewId="0">
      <pane xSplit="1" ySplit="7" topLeftCell="J8" activePane="bottomRight" state="frozen"/>
      <selection/>
      <selection pane="topRight"/>
      <selection pane="bottomLeft"/>
      <selection pane="bottomRight" activeCell="S19" sqref="S19"/>
    </sheetView>
  </sheetViews>
  <sheetFormatPr defaultColWidth="9" defaultRowHeight="14.25"/>
  <cols>
    <col min="1" max="1" width="7.75" style="34" customWidth="1"/>
    <col min="2" max="3" width="5.625" style="35" customWidth="1"/>
    <col min="4" max="9" width="4.625" customWidth="1"/>
    <col min="10" max="10" width="4.875" customWidth="1"/>
    <col min="11" max="14" width="4.625" customWidth="1"/>
    <col min="15" max="15" width="7.625" style="35" customWidth="1"/>
    <col min="16" max="16" width="5.625" style="35" customWidth="1"/>
    <col min="17" max="22" width="7.625" customWidth="1"/>
    <col min="23" max="23" width="9.625" customWidth="1"/>
    <col min="24" max="24" width="7.125" customWidth="1"/>
    <col min="25" max="25" width="5.875" customWidth="1"/>
    <col min="26" max="30" width="6.625" customWidth="1"/>
    <col min="31" max="33" width="9.625" customWidth="1"/>
    <col min="34" max="38" width="6.625" customWidth="1"/>
  </cols>
  <sheetData>
    <row r="1" ht="21.75" customHeight="1" spans="1:17">
      <c r="A1" s="1" t="s">
        <v>62</v>
      </c>
      <c r="Q1" s="2"/>
    </row>
    <row r="2" ht="24.75" customHeight="1" spans="1:38">
      <c r="A2" s="36" t="s">
        <v>63</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row>
    <row r="3" ht="21" customHeight="1" spans="1:38">
      <c r="A3" s="4"/>
      <c r="B3" s="4"/>
      <c r="C3" s="4"/>
      <c r="D3" s="4"/>
      <c r="E3" s="4"/>
      <c r="F3" s="4"/>
      <c r="G3" s="4"/>
      <c r="H3" s="4"/>
      <c r="I3" s="4"/>
      <c r="J3" s="4"/>
      <c r="K3" s="4"/>
      <c r="L3" s="4"/>
      <c r="M3" s="4"/>
      <c r="N3" s="4"/>
      <c r="O3" s="4"/>
      <c r="P3" s="4"/>
      <c r="Q3" s="4"/>
      <c r="R3" s="4"/>
      <c r="S3" s="4"/>
      <c r="T3" s="4"/>
      <c r="U3" s="4"/>
      <c r="V3" s="4"/>
      <c r="AL3" s="55" t="s">
        <v>2</v>
      </c>
    </row>
    <row r="4" s="31" customFormat="1" ht="34.5" customHeight="1" spans="1:38">
      <c r="A4" s="7" t="s">
        <v>3</v>
      </c>
      <c r="B4" s="37" t="s">
        <v>64</v>
      </c>
      <c r="C4" s="38"/>
      <c r="D4" s="38"/>
      <c r="E4" s="38"/>
      <c r="F4" s="38"/>
      <c r="G4" s="38"/>
      <c r="H4" s="38"/>
      <c r="I4" s="43"/>
      <c r="J4" s="37" t="s">
        <v>65</v>
      </c>
      <c r="K4" s="38"/>
      <c r="L4" s="38"/>
      <c r="M4" s="38"/>
      <c r="N4" s="43"/>
      <c r="O4" s="37" t="s">
        <v>66</v>
      </c>
      <c r="P4" s="38"/>
      <c r="Q4" s="38"/>
      <c r="R4" s="38"/>
      <c r="S4" s="38"/>
      <c r="T4" s="38"/>
      <c r="U4" s="38"/>
      <c r="V4" s="43"/>
      <c r="W4" s="7" t="s">
        <v>8</v>
      </c>
      <c r="X4" s="7"/>
      <c r="Y4" s="7"/>
      <c r="Z4" s="7"/>
      <c r="AA4" s="7"/>
      <c r="AB4" s="7"/>
      <c r="AC4" s="7"/>
      <c r="AD4" s="7"/>
      <c r="AE4" s="15" t="s">
        <v>67</v>
      </c>
      <c r="AF4" s="15"/>
      <c r="AG4" s="15"/>
      <c r="AH4" s="15"/>
      <c r="AI4" s="15"/>
      <c r="AJ4" s="15"/>
      <c r="AK4" s="15"/>
      <c r="AL4" s="15"/>
    </row>
    <row r="5" s="31" customFormat="1" ht="24.95" customHeight="1" spans="1:38">
      <c r="A5" s="7"/>
      <c r="B5" s="7" t="s">
        <v>68</v>
      </c>
      <c r="C5" s="37" t="s">
        <v>12</v>
      </c>
      <c r="D5" s="38"/>
      <c r="E5" s="38"/>
      <c r="F5" s="38"/>
      <c r="G5" s="38"/>
      <c r="H5" s="38"/>
      <c r="I5" s="43"/>
      <c r="J5" s="11" t="s">
        <v>9</v>
      </c>
      <c r="K5" s="44" t="s">
        <v>10</v>
      </c>
      <c r="L5" s="45"/>
      <c r="M5" s="45"/>
      <c r="N5" s="46"/>
      <c r="O5" s="47" t="s">
        <v>11</v>
      </c>
      <c r="P5" s="37" t="s">
        <v>12</v>
      </c>
      <c r="Q5" s="38"/>
      <c r="R5" s="38"/>
      <c r="S5" s="38"/>
      <c r="T5" s="38"/>
      <c r="U5" s="38"/>
      <c r="V5" s="43"/>
      <c r="W5" s="52" t="s">
        <v>9</v>
      </c>
      <c r="X5" s="44" t="s">
        <v>10</v>
      </c>
      <c r="Y5" s="45"/>
      <c r="Z5" s="45"/>
      <c r="AA5" s="45"/>
      <c r="AB5" s="45"/>
      <c r="AC5" s="45"/>
      <c r="AD5" s="46"/>
      <c r="AE5" s="15" t="s">
        <v>68</v>
      </c>
      <c r="AF5" s="15"/>
      <c r="AG5" s="7" t="s">
        <v>12</v>
      </c>
      <c r="AH5" s="7"/>
      <c r="AI5" s="7"/>
      <c r="AJ5" s="7"/>
      <c r="AK5" s="7"/>
      <c r="AL5" s="7"/>
    </row>
    <row r="6" s="31" customFormat="1" ht="73.5" customHeight="1" spans="1:38">
      <c r="A6" s="7"/>
      <c r="B6" s="7"/>
      <c r="C6" s="13" t="s">
        <v>21</v>
      </c>
      <c r="D6" s="13" t="s">
        <v>22</v>
      </c>
      <c r="E6" s="7" t="s">
        <v>15</v>
      </c>
      <c r="F6" s="13" t="s">
        <v>69</v>
      </c>
      <c r="G6" s="18" t="s">
        <v>17</v>
      </c>
      <c r="H6" s="18" t="s">
        <v>18</v>
      </c>
      <c r="I6" s="18" t="s">
        <v>19</v>
      </c>
      <c r="J6" s="48"/>
      <c r="K6" s="6" t="s">
        <v>15</v>
      </c>
      <c r="L6" s="11" t="s">
        <v>17</v>
      </c>
      <c r="M6" s="11" t="s">
        <v>18</v>
      </c>
      <c r="N6" s="11" t="s">
        <v>19</v>
      </c>
      <c r="O6" s="47"/>
      <c r="P6" s="49" t="s">
        <v>21</v>
      </c>
      <c r="Q6" s="11" t="s">
        <v>22</v>
      </c>
      <c r="R6" s="6" t="s">
        <v>20</v>
      </c>
      <c r="S6" s="6" t="s">
        <v>16</v>
      </c>
      <c r="T6" s="11" t="s">
        <v>17</v>
      </c>
      <c r="U6" s="11" t="s">
        <v>18</v>
      </c>
      <c r="V6" s="11" t="s">
        <v>19</v>
      </c>
      <c r="W6" s="52"/>
      <c r="X6" s="52" t="s">
        <v>21</v>
      </c>
      <c r="Y6" s="13" t="s">
        <v>22</v>
      </c>
      <c r="Z6" s="13" t="s">
        <v>70</v>
      </c>
      <c r="AA6" s="13" t="s">
        <v>69</v>
      </c>
      <c r="AB6" s="13" t="s">
        <v>17</v>
      </c>
      <c r="AC6" s="13" t="s">
        <v>18</v>
      </c>
      <c r="AD6" s="13" t="s">
        <v>19</v>
      </c>
      <c r="AE6" s="15"/>
      <c r="AF6" s="52" t="s">
        <v>21</v>
      </c>
      <c r="AG6" s="13" t="s">
        <v>22</v>
      </c>
      <c r="AH6" s="7" t="s">
        <v>20</v>
      </c>
      <c r="AI6" s="7" t="s">
        <v>16</v>
      </c>
      <c r="AJ6" s="13" t="s">
        <v>17</v>
      </c>
      <c r="AK6" s="13" t="s">
        <v>18</v>
      </c>
      <c r="AL6" s="13" t="s">
        <v>19</v>
      </c>
    </row>
    <row r="7" s="32" customFormat="1" ht="52.5" customHeight="1" spans="1:38">
      <c r="A7" s="39" t="s">
        <v>23</v>
      </c>
      <c r="B7" s="39" t="s">
        <v>71</v>
      </c>
      <c r="C7" s="39" t="s">
        <v>25</v>
      </c>
      <c r="D7" s="39" t="s">
        <v>26</v>
      </c>
      <c r="E7" s="39" t="s">
        <v>27</v>
      </c>
      <c r="F7" s="39" t="s">
        <v>28</v>
      </c>
      <c r="G7" s="40" t="s">
        <v>29</v>
      </c>
      <c r="H7" s="40" t="s">
        <v>30</v>
      </c>
      <c r="I7" s="40" t="s">
        <v>31</v>
      </c>
      <c r="J7" s="39" t="s">
        <v>72</v>
      </c>
      <c r="K7" s="50" t="s">
        <v>33</v>
      </c>
      <c r="L7" s="50" t="s">
        <v>34</v>
      </c>
      <c r="M7" s="50" t="s">
        <v>35</v>
      </c>
      <c r="N7" s="50" t="s">
        <v>36</v>
      </c>
      <c r="O7" s="39" t="s">
        <v>73</v>
      </c>
      <c r="P7" s="39" t="s">
        <v>74</v>
      </c>
      <c r="Q7" s="39" t="s">
        <v>75</v>
      </c>
      <c r="R7" s="39" t="s">
        <v>76</v>
      </c>
      <c r="S7" s="39" t="s">
        <v>77</v>
      </c>
      <c r="T7" s="39" t="s">
        <v>78</v>
      </c>
      <c r="U7" s="39" t="s">
        <v>79</v>
      </c>
      <c r="V7" s="39" t="s">
        <v>80</v>
      </c>
      <c r="W7" s="39" t="s">
        <v>45</v>
      </c>
      <c r="X7" s="39" t="s">
        <v>46</v>
      </c>
      <c r="Y7" s="39" t="s">
        <v>47</v>
      </c>
      <c r="Z7" s="39" t="s">
        <v>48</v>
      </c>
      <c r="AA7" s="39" t="s">
        <v>49</v>
      </c>
      <c r="AB7" s="39" t="s">
        <v>50</v>
      </c>
      <c r="AC7" s="54" t="s">
        <v>51</v>
      </c>
      <c r="AD7" s="54" t="s">
        <v>52</v>
      </c>
      <c r="AE7" s="39" t="s">
        <v>53</v>
      </c>
      <c r="AF7" s="39" t="s">
        <v>54</v>
      </c>
      <c r="AG7" s="39" t="s">
        <v>55</v>
      </c>
      <c r="AH7" s="39" t="s">
        <v>56</v>
      </c>
      <c r="AI7" s="39" t="s">
        <v>57</v>
      </c>
      <c r="AJ7" s="39" t="s">
        <v>58</v>
      </c>
      <c r="AK7" s="39" t="s">
        <v>59</v>
      </c>
      <c r="AL7" s="39" t="s">
        <v>60</v>
      </c>
    </row>
    <row r="8" s="33" customFormat="1" ht="24.95" customHeight="1" spans="1:38">
      <c r="A8" s="13" t="s">
        <v>61</v>
      </c>
      <c r="B8" s="41">
        <v>779</v>
      </c>
      <c r="C8" s="42">
        <v>280</v>
      </c>
      <c r="D8" s="42">
        <v>178</v>
      </c>
      <c r="E8" s="42">
        <v>108</v>
      </c>
      <c r="F8" s="42">
        <v>113</v>
      </c>
      <c r="G8" s="42">
        <v>62</v>
      </c>
      <c r="H8" s="42">
        <v>35</v>
      </c>
      <c r="I8" s="42">
        <v>3</v>
      </c>
      <c r="J8" s="51">
        <v>115</v>
      </c>
      <c r="K8" s="42">
        <v>15</v>
      </c>
      <c r="L8" s="42">
        <v>62</v>
      </c>
      <c r="M8" s="42">
        <v>35</v>
      </c>
      <c r="N8" s="42">
        <v>3</v>
      </c>
      <c r="O8" s="21">
        <f>P8+Q8+R8+S8+T8+U8+V8</f>
        <v>164.475</v>
      </c>
      <c r="P8" s="30">
        <f>C8*0.3*0.5</f>
        <v>42</v>
      </c>
      <c r="Q8" s="30">
        <f>D8*0.3*0.5</f>
        <v>26.7</v>
      </c>
      <c r="R8" s="30">
        <f>E8*0.3*0.5+K8*0.25*0.5</f>
        <v>18.075</v>
      </c>
      <c r="S8" s="30">
        <f>F8*0.3*0.5</f>
        <v>16.95</v>
      </c>
      <c r="T8" s="30">
        <f>G8*0.7*0.5+L8*0.5*0.5</f>
        <v>37.2</v>
      </c>
      <c r="U8" s="30">
        <f>H8*0.7*0.5+M8*0.5*0.5</f>
        <v>21</v>
      </c>
      <c r="V8" s="30">
        <f>I8*0.7*0.5+N8*1*0.5</f>
        <v>2.55</v>
      </c>
      <c r="W8" s="24">
        <v>-45.38625</v>
      </c>
      <c r="X8" s="53">
        <v>-12.4025</v>
      </c>
      <c r="Y8" s="53">
        <v>0.181249999999999</v>
      </c>
      <c r="Z8" s="53">
        <v>-6.575</v>
      </c>
      <c r="AA8" s="53">
        <v>-5.34</v>
      </c>
      <c r="AB8" s="53">
        <v>-11.25</v>
      </c>
      <c r="AC8" s="53">
        <v>-10</v>
      </c>
      <c r="AD8" s="53">
        <v>0</v>
      </c>
      <c r="AE8" s="24">
        <f>AF8+AG8+AH8+AI8+AJ8+AK8+AL8</f>
        <v>209.86125</v>
      </c>
      <c r="AF8" s="53">
        <f>P8-X8</f>
        <v>54.4025</v>
      </c>
      <c r="AG8" s="53">
        <f t="shared" ref="AG8:AL8" si="0">Q8-Y8</f>
        <v>26.51875</v>
      </c>
      <c r="AH8" s="53">
        <f t="shared" si="0"/>
        <v>24.65</v>
      </c>
      <c r="AI8" s="53">
        <f t="shared" si="0"/>
        <v>22.29</v>
      </c>
      <c r="AJ8" s="53">
        <f t="shared" si="0"/>
        <v>48.45</v>
      </c>
      <c r="AK8" s="53">
        <f t="shared" si="0"/>
        <v>31</v>
      </c>
      <c r="AL8" s="53">
        <f t="shared" si="0"/>
        <v>2.55</v>
      </c>
    </row>
    <row r="9" ht="37.5" customHeight="1"/>
  </sheetData>
  <mergeCells count="17">
    <mergeCell ref="A2:AL2"/>
    <mergeCell ref="B4:I4"/>
    <mergeCell ref="J4:N4"/>
    <mergeCell ref="O4:V4"/>
    <mergeCell ref="W4:AD4"/>
    <mergeCell ref="AE4:AL4"/>
    <mergeCell ref="C5:I5"/>
    <mergeCell ref="K5:N5"/>
    <mergeCell ref="P5:V5"/>
    <mergeCell ref="X5:AD5"/>
    <mergeCell ref="AG5:AL5"/>
    <mergeCell ref="A4:A6"/>
    <mergeCell ref="B5:B6"/>
    <mergeCell ref="J5:J6"/>
    <mergeCell ref="O5:O6"/>
    <mergeCell ref="W5:W6"/>
    <mergeCell ref="AE5:AE6"/>
  </mergeCells>
  <printOptions horizontalCentered="1"/>
  <pageMargins left="0.354330708661417" right="0.354330708661417" top="0.866141732283464" bottom="0.708661417322835" header="0.511811023622047" footer="0.511811023622047"/>
  <pageSetup paperSize="8" scale="76" fitToHeight="0"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workbookViewId="0">
      <selection activeCell="B6" sqref="B6"/>
    </sheetView>
  </sheetViews>
  <sheetFormatPr defaultColWidth="9" defaultRowHeight="14.25" outlineLevelCol="6"/>
  <cols>
    <col min="2" max="2" width="15.375" customWidth="1"/>
    <col min="3" max="3" width="12.125" customWidth="1"/>
    <col min="4" max="4" width="12" customWidth="1"/>
    <col min="5" max="5" width="9.875" customWidth="1"/>
    <col min="6" max="6" width="13.875" customWidth="1"/>
    <col min="7" max="7" width="15.25" customWidth="1"/>
  </cols>
  <sheetData>
    <row r="1" spans="1:5">
      <c r="A1" s="1" t="s">
        <v>81</v>
      </c>
      <c r="D1" s="2"/>
      <c r="E1" s="2"/>
    </row>
    <row r="2" ht="32.25" customHeight="1" spans="1:7">
      <c r="A2" s="3" t="s">
        <v>82</v>
      </c>
      <c r="B2" s="3"/>
      <c r="C2" s="3"/>
      <c r="D2" s="3"/>
      <c r="E2" s="3"/>
      <c r="F2" s="3"/>
      <c r="G2" s="3"/>
    </row>
    <row r="3" ht="26.25" customHeight="1" spans="1:7">
      <c r="A3" s="4"/>
      <c r="B3" s="4"/>
      <c r="C3" s="4"/>
      <c r="D3" s="4"/>
      <c r="E3" s="4"/>
      <c r="F3" s="5" t="s">
        <v>2</v>
      </c>
      <c r="G3" s="4"/>
    </row>
    <row r="4" ht="30" customHeight="1" spans="1:7">
      <c r="A4" s="6" t="s">
        <v>3</v>
      </c>
      <c r="B4" s="7" t="s">
        <v>83</v>
      </c>
      <c r="C4" s="15" t="s">
        <v>84</v>
      </c>
      <c r="D4" s="15"/>
      <c r="E4" s="15"/>
      <c r="F4" s="11" t="s">
        <v>85</v>
      </c>
      <c r="G4" s="11" t="s">
        <v>86</v>
      </c>
    </row>
    <row r="5" ht="42" spans="1:7">
      <c r="A5" s="12"/>
      <c r="B5" s="7"/>
      <c r="C5" s="13" t="s">
        <v>87</v>
      </c>
      <c r="D5" s="7" t="s">
        <v>88</v>
      </c>
      <c r="E5" s="13" t="s">
        <v>89</v>
      </c>
      <c r="F5" s="12"/>
      <c r="G5" s="14"/>
    </row>
    <row r="6" ht="36" customHeight="1" spans="1:7">
      <c r="A6" s="7" t="s">
        <v>23</v>
      </c>
      <c r="B6" s="7" t="s">
        <v>90</v>
      </c>
      <c r="C6" s="15" t="s">
        <v>25</v>
      </c>
      <c r="D6" s="7" t="s">
        <v>26</v>
      </c>
      <c r="E6" s="7" t="s">
        <v>91</v>
      </c>
      <c r="F6" s="7" t="s">
        <v>92</v>
      </c>
      <c r="G6" s="7" t="s">
        <v>93</v>
      </c>
    </row>
    <row r="7" ht="24.75" customHeight="1" spans="1:7">
      <c r="A7" s="16" t="s">
        <v>94</v>
      </c>
      <c r="B7" s="21">
        <f>B8+B9+B10+B11</f>
        <v>0</v>
      </c>
      <c r="C7" s="24">
        <f>C8+C9+C10+C11</f>
        <v>0</v>
      </c>
      <c r="D7" s="24"/>
      <c r="E7" s="17"/>
      <c r="F7" s="17"/>
      <c r="G7" s="17"/>
    </row>
    <row r="8" ht="24" customHeight="1" spans="1:7">
      <c r="A8" s="18" t="s">
        <v>95</v>
      </c>
      <c r="B8" s="29"/>
      <c r="C8" s="30"/>
      <c r="D8" s="26"/>
      <c r="E8" s="20"/>
      <c r="F8" s="20"/>
      <c r="G8" s="20"/>
    </row>
    <row r="9" ht="21" customHeight="1" spans="1:7">
      <c r="A9" s="13" t="s">
        <v>96</v>
      </c>
      <c r="B9" s="29"/>
      <c r="C9" s="30"/>
      <c r="D9" s="26"/>
      <c r="E9" s="20"/>
      <c r="F9" s="20"/>
      <c r="G9" s="20"/>
    </row>
    <row r="10" ht="24" customHeight="1" spans="1:7">
      <c r="A10" s="13" t="s">
        <v>97</v>
      </c>
      <c r="B10" s="29"/>
      <c r="C10" s="30"/>
      <c r="D10" s="26"/>
      <c r="E10" s="20"/>
      <c r="F10" s="20"/>
      <c r="G10" s="20"/>
    </row>
    <row r="11" ht="22.5" customHeight="1" spans="1:7">
      <c r="A11" s="13" t="s">
        <v>61</v>
      </c>
      <c r="B11" s="29"/>
      <c r="C11" s="30"/>
      <c r="D11" s="26"/>
      <c r="E11" s="20"/>
      <c r="F11" s="20"/>
      <c r="G11" s="20"/>
    </row>
  </sheetData>
  <mergeCells count="6">
    <mergeCell ref="A2:G2"/>
    <mergeCell ref="C4:E4"/>
    <mergeCell ref="A4:A5"/>
    <mergeCell ref="B4:B5"/>
    <mergeCell ref="F4:F5"/>
    <mergeCell ref="G4:G5"/>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workbookViewId="0">
      <selection activeCell="B7" sqref="B7"/>
    </sheetView>
  </sheetViews>
  <sheetFormatPr defaultColWidth="9" defaultRowHeight="14.25" outlineLevelCol="6"/>
  <cols>
    <col min="1" max="1" width="15.375" customWidth="1"/>
    <col min="2" max="2" width="17.375" customWidth="1"/>
    <col min="3" max="3" width="12.25" customWidth="1"/>
    <col min="4" max="4" width="14.625" customWidth="1"/>
    <col min="5" max="5" width="12.375" customWidth="1"/>
    <col min="6" max="6" width="15.375" customWidth="1"/>
    <col min="7" max="7" width="18.875" customWidth="1"/>
  </cols>
  <sheetData>
    <row r="1" ht="24" customHeight="1" spans="1:5">
      <c r="A1" s="1" t="s">
        <v>98</v>
      </c>
      <c r="D1" s="2"/>
      <c r="E1" s="2"/>
    </row>
    <row r="2" ht="70.5" customHeight="1" spans="1:7">
      <c r="A2" s="3" t="s">
        <v>99</v>
      </c>
      <c r="B2" s="3"/>
      <c r="C2" s="3"/>
      <c r="D2" s="3"/>
      <c r="E2" s="3"/>
      <c r="F2" s="3"/>
      <c r="G2" s="3"/>
    </row>
    <row r="3" ht="18.75" spans="1:7">
      <c r="A3" s="4"/>
      <c r="B3" s="4"/>
      <c r="C3" s="4"/>
      <c r="D3" s="4"/>
      <c r="E3" s="4"/>
      <c r="F3" s="5" t="s">
        <v>2</v>
      </c>
      <c r="G3" s="4"/>
    </row>
    <row r="4" ht="26.25" customHeight="1" spans="1:7">
      <c r="A4" s="6" t="s">
        <v>3</v>
      </c>
      <c r="B4" s="7" t="s">
        <v>83</v>
      </c>
      <c r="C4" s="15" t="s">
        <v>84</v>
      </c>
      <c r="D4" s="15"/>
      <c r="E4" s="15"/>
      <c r="F4" s="11" t="s">
        <v>85</v>
      </c>
      <c r="G4" s="11" t="s">
        <v>86</v>
      </c>
    </row>
    <row r="5" ht="28.5" spans="1:7">
      <c r="A5" s="12"/>
      <c r="B5" s="7"/>
      <c r="C5" s="13" t="s">
        <v>87</v>
      </c>
      <c r="D5" s="7" t="s">
        <v>88</v>
      </c>
      <c r="E5" s="13" t="s">
        <v>89</v>
      </c>
      <c r="F5" s="12"/>
      <c r="G5" s="14"/>
    </row>
    <row r="6" ht="23.25" customHeight="1" spans="1:7">
      <c r="A6" s="7" t="s">
        <v>23</v>
      </c>
      <c r="B6" s="7" t="s">
        <v>90</v>
      </c>
      <c r="C6" s="15" t="s">
        <v>25</v>
      </c>
      <c r="D6" s="7" t="s">
        <v>26</v>
      </c>
      <c r="E6" s="7" t="s">
        <v>91</v>
      </c>
      <c r="F6" s="7" t="s">
        <v>92</v>
      </c>
      <c r="G6" s="7" t="s">
        <v>93</v>
      </c>
    </row>
    <row r="7" ht="22.5" customHeight="1" spans="1:7">
      <c r="A7" s="16" t="s">
        <v>94</v>
      </c>
      <c r="B7" s="21">
        <f t="shared" ref="B7:C7" si="0">B8+B9+B10+B11</f>
        <v>0</v>
      </c>
      <c r="C7" s="24">
        <f t="shared" si="0"/>
        <v>0</v>
      </c>
      <c r="D7" s="24"/>
      <c r="E7" s="17"/>
      <c r="F7" s="17"/>
      <c r="G7" s="17"/>
    </row>
    <row r="8" ht="21.75" customHeight="1" spans="1:7">
      <c r="A8" s="18" t="s">
        <v>95</v>
      </c>
      <c r="B8" s="22"/>
      <c r="C8" s="25"/>
      <c r="D8" s="26"/>
      <c r="E8" s="20"/>
      <c r="F8" s="20"/>
      <c r="G8" s="20"/>
    </row>
    <row r="9" ht="20.25" customHeight="1" spans="1:7">
      <c r="A9" s="13" t="s">
        <v>96</v>
      </c>
      <c r="B9" s="27"/>
      <c r="C9" s="28"/>
      <c r="D9" s="26"/>
      <c r="E9" s="20"/>
      <c r="F9" s="20"/>
      <c r="G9" s="20"/>
    </row>
    <row r="10" ht="20.25" customHeight="1" spans="1:7">
      <c r="A10" s="13" t="s">
        <v>97</v>
      </c>
      <c r="B10" s="22"/>
      <c r="C10" s="25"/>
      <c r="D10" s="26"/>
      <c r="E10" s="20"/>
      <c r="F10" s="20"/>
      <c r="G10" s="20"/>
    </row>
    <row r="11" ht="21.75" customHeight="1" spans="1:7">
      <c r="A11" s="13" t="s">
        <v>61</v>
      </c>
      <c r="B11" s="23"/>
      <c r="C11" s="25"/>
      <c r="D11" s="26"/>
      <c r="E11" s="20"/>
      <c r="F11" s="20"/>
      <c r="G11" s="20"/>
    </row>
  </sheetData>
  <mergeCells count="6">
    <mergeCell ref="A2:G2"/>
    <mergeCell ref="C4:E4"/>
    <mergeCell ref="A4:A5"/>
    <mergeCell ref="B4:B5"/>
    <mergeCell ref="F4:F5"/>
    <mergeCell ref="G4:G5"/>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F15" sqref="F15"/>
    </sheetView>
  </sheetViews>
  <sheetFormatPr defaultColWidth="9" defaultRowHeight="14.25" outlineLevelCol="7"/>
  <cols>
    <col min="1" max="2" width="13" customWidth="1"/>
    <col min="3" max="3" width="13.625" customWidth="1"/>
    <col min="4" max="4" width="14.125" customWidth="1"/>
    <col min="5" max="5" width="16.875" customWidth="1"/>
    <col min="6" max="6" width="15.875" customWidth="1"/>
    <col min="7" max="7" width="20.125" customWidth="1"/>
    <col min="8" max="8" width="16" customWidth="1"/>
  </cols>
  <sheetData>
    <row r="1" ht="20.25" customHeight="1" spans="1:6">
      <c r="A1" s="1" t="s">
        <v>100</v>
      </c>
      <c r="E1" s="2"/>
      <c r="F1" s="2"/>
    </row>
    <row r="2" ht="60" customHeight="1" spans="1:8">
      <c r="A2" s="3" t="s">
        <v>101</v>
      </c>
      <c r="B2" s="4"/>
      <c r="C2" s="4"/>
      <c r="D2" s="4"/>
      <c r="E2" s="4"/>
      <c r="F2" s="4"/>
      <c r="G2" s="4"/>
      <c r="H2" s="4"/>
    </row>
    <row r="3" ht="25.5" customHeight="1" spans="1:8">
      <c r="A3" s="4"/>
      <c r="B3" s="4"/>
      <c r="C3" s="4"/>
      <c r="D3" s="4"/>
      <c r="E3" s="4"/>
      <c r="F3" s="4"/>
      <c r="G3" s="5" t="s">
        <v>2</v>
      </c>
      <c r="H3" s="4"/>
    </row>
    <row r="4" ht="31.5" customHeight="1" spans="1:8">
      <c r="A4" s="6" t="s">
        <v>3</v>
      </c>
      <c r="B4" s="7" t="s">
        <v>102</v>
      </c>
      <c r="C4" s="6" t="s">
        <v>103</v>
      </c>
      <c r="D4" s="8" t="s">
        <v>84</v>
      </c>
      <c r="E4" s="9"/>
      <c r="F4" s="10"/>
      <c r="G4" s="11" t="s">
        <v>104</v>
      </c>
      <c r="H4" s="11" t="s">
        <v>105</v>
      </c>
    </row>
    <row r="5" ht="55.5" customHeight="1" spans="1:8">
      <c r="A5" s="12"/>
      <c r="B5" s="7"/>
      <c r="C5" s="12"/>
      <c r="D5" s="13" t="s">
        <v>87</v>
      </c>
      <c r="E5" s="7" t="s">
        <v>88</v>
      </c>
      <c r="F5" s="13" t="s">
        <v>89</v>
      </c>
      <c r="G5" s="12"/>
      <c r="H5" s="14"/>
    </row>
    <row r="6" ht="30" spans="1:8">
      <c r="A6" s="7" t="s">
        <v>23</v>
      </c>
      <c r="B6" s="7" t="s">
        <v>90</v>
      </c>
      <c r="C6" s="7" t="s">
        <v>25</v>
      </c>
      <c r="D6" s="15" t="s">
        <v>26</v>
      </c>
      <c r="E6" s="7" t="s">
        <v>27</v>
      </c>
      <c r="F6" s="7" t="s">
        <v>106</v>
      </c>
      <c r="G6" s="7" t="s">
        <v>107</v>
      </c>
      <c r="H6" s="7" t="s">
        <v>108</v>
      </c>
    </row>
    <row r="7" ht="23.25" customHeight="1" spans="1:8">
      <c r="A7" s="16" t="s">
        <v>94</v>
      </c>
      <c r="B7" s="21">
        <f t="shared" ref="B7:C7" si="0">B8+B9+B10+B11</f>
        <v>0</v>
      </c>
      <c r="C7" s="21">
        <f t="shared" si="0"/>
        <v>0</v>
      </c>
      <c r="D7" s="17">
        <v>51.6025</v>
      </c>
      <c r="E7" s="17">
        <v>58.275</v>
      </c>
      <c r="F7" s="17">
        <v>6.67249999999999</v>
      </c>
      <c r="G7" s="17">
        <f>B7*0.3*0.5+C7*0.25*0.5</f>
        <v>0</v>
      </c>
      <c r="H7" s="17">
        <f>G7-F7</f>
        <v>-6.67249999999999</v>
      </c>
    </row>
    <row r="8" ht="24" customHeight="1" spans="1:8">
      <c r="A8" s="18" t="s">
        <v>95</v>
      </c>
      <c r="B8" s="22"/>
      <c r="C8" s="22"/>
      <c r="D8" s="19"/>
      <c r="E8" s="19"/>
      <c r="F8" s="19"/>
      <c r="G8" s="20"/>
      <c r="H8" s="20"/>
    </row>
    <row r="9" ht="24.75" customHeight="1" spans="1:8">
      <c r="A9" s="13" t="s">
        <v>96</v>
      </c>
      <c r="B9" s="23"/>
      <c r="C9" s="23"/>
      <c r="D9" s="19"/>
      <c r="E9" s="19"/>
      <c r="F9" s="19"/>
      <c r="G9" s="20"/>
      <c r="H9" s="20"/>
    </row>
    <row r="10" ht="23.25" customHeight="1" spans="1:8">
      <c r="A10" s="13" t="s">
        <v>97</v>
      </c>
      <c r="B10" s="22"/>
      <c r="C10" s="22"/>
      <c r="D10" s="19"/>
      <c r="E10" s="19"/>
      <c r="F10" s="19"/>
      <c r="G10" s="20"/>
      <c r="H10" s="20"/>
    </row>
    <row r="11" ht="24.75" customHeight="1" spans="1:8">
      <c r="A11" s="13" t="s">
        <v>61</v>
      </c>
      <c r="B11" s="23"/>
      <c r="C11" s="23"/>
      <c r="D11" s="19"/>
      <c r="E11" s="19"/>
      <c r="F11" s="19"/>
      <c r="G11" s="20"/>
      <c r="H11" s="20"/>
    </row>
  </sheetData>
  <mergeCells count="7">
    <mergeCell ref="A2:H2"/>
    <mergeCell ref="D4:F4"/>
    <mergeCell ref="A4:A5"/>
    <mergeCell ref="B4:B5"/>
    <mergeCell ref="C4:C5"/>
    <mergeCell ref="G4:G5"/>
    <mergeCell ref="H4:H5"/>
  </mergeCells>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workbookViewId="0">
      <selection activeCell="E14" sqref="E14"/>
    </sheetView>
  </sheetViews>
  <sheetFormatPr defaultColWidth="9" defaultRowHeight="14.25" outlineLevelCol="6"/>
  <cols>
    <col min="1" max="1" width="15" customWidth="1"/>
    <col min="2" max="2" width="16.875" customWidth="1"/>
    <col min="3" max="3" width="12.875" customWidth="1"/>
    <col min="4" max="4" width="18.875" customWidth="1"/>
    <col min="5" max="5" width="14.875" customWidth="1"/>
    <col min="6" max="6" width="17.25" customWidth="1"/>
    <col min="7" max="7" width="19" customWidth="1"/>
  </cols>
  <sheetData>
    <row r="1" ht="24" customHeight="1" spans="1:5">
      <c r="A1" s="1" t="s">
        <v>109</v>
      </c>
      <c r="D1" s="2"/>
      <c r="E1" s="2"/>
    </row>
    <row r="2" ht="37.5" customHeight="1" spans="1:7">
      <c r="A2" s="3" t="s">
        <v>110</v>
      </c>
      <c r="B2" s="3"/>
      <c r="C2" s="3"/>
      <c r="D2" s="3"/>
      <c r="E2" s="3"/>
      <c r="F2" s="3"/>
      <c r="G2" s="3"/>
    </row>
    <row r="3" ht="29.25" customHeight="1" spans="1:7">
      <c r="A3" s="4"/>
      <c r="B3" s="4"/>
      <c r="C3" s="4"/>
      <c r="D3" s="4"/>
      <c r="E3" s="4"/>
      <c r="F3" s="5" t="s">
        <v>2</v>
      </c>
      <c r="G3" s="4"/>
    </row>
    <row r="4" ht="29.25" customHeight="1" spans="1:7">
      <c r="A4" s="6" t="s">
        <v>3</v>
      </c>
      <c r="B4" s="7" t="s">
        <v>83</v>
      </c>
      <c r="C4" s="8" t="s">
        <v>84</v>
      </c>
      <c r="D4" s="9"/>
      <c r="E4" s="10"/>
      <c r="F4" s="11" t="s">
        <v>111</v>
      </c>
      <c r="G4" s="11" t="s">
        <v>86</v>
      </c>
    </row>
    <row r="5" ht="28.5" spans="1:7">
      <c r="A5" s="12"/>
      <c r="B5" s="7"/>
      <c r="C5" s="13" t="s">
        <v>87</v>
      </c>
      <c r="D5" s="7" t="s">
        <v>88</v>
      </c>
      <c r="E5" s="13" t="s">
        <v>89</v>
      </c>
      <c r="F5" s="12"/>
      <c r="G5" s="14"/>
    </row>
    <row r="6" ht="17.25" customHeight="1" spans="1:7">
      <c r="A6" s="7" t="s">
        <v>23</v>
      </c>
      <c r="B6" s="7" t="s">
        <v>90</v>
      </c>
      <c r="C6" s="15" t="s">
        <v>25</v>
      </c>
      <c r="D6" s="7" t="s">
        <v>26</v>
      </c>
      <c r="E6" s="7" t="s">
        <v>91</v>
      </c>
      <c r="F6" s="7" t="s">
        <v>92</v>
      </c>
      <c r="G6" s="7" t="s">
        <v>93</v>
      </c>
    </row>
    <row r="7" ht="20.25" customHeight="1" spans="1:7">
      <c r="A7" s="16" t="s">
        <v>94</v>
      </c>
      <c r="B7" s="17"/>
      <c r="C7" s="17"/>
      <c r="D7" s="17"/>
      <c r="E7" s="17"/>
      <c r="F7" s="17"/>
      <c r="G7" s="17"/>
    </row>
    <row r="8" ht="20.25" customHeight="1" spans="1:7">
      <c r="A8" s="18" t="s">
        <v>95</v>
      </c>
      <c r="B8" s="19"/>
      <c r="C8" s="19"/>
      <c r="D8" s="19"/>
      <c r="E8" s="19"/>
      <c r="F8" s="20"/>
      <c r="G8" s="20"/>
    </row>
    <row r="9" ht="22.5" customHeight="1" spans="1:7">
      <c r="A9" s="13" t="s">
        <v>96</v>
      </c>
      <c r="B9" s="19"/>
      <c r="C9" s="19"/>
      <c r="D9" s="19"/>
      <c r="E9" s="19"/>
      <c r="F9" s="20"/>
      <c r="G9" s="20"/>
    </row>
    <row r="10" ht="21.75" customHeight="1" spans="1:7">
      <c r="A10" s="13" t="s">
        <v>97</v>
      </c>
      <c r="B10" s="19"/>
      <c r="C10" s="19"/>
      <c r="D10" s="19"/>
      <c r="E10" s="19"/>
      <c r="F10" s="20"/>
      <c r="G10" s="20"/>
    </row>
    <row r="11" ht="21.75" customHeight="1" spans="1:7">
      <c r="A11" s="13" t="s">
        <v>61</v>
      </c>
      <c r="B11" s="19"/>
      <c r="C11" s="19"/>
      <c r="D11" s="19"/>
      <c r="E11" s="19"/>
      <c r="F11" s="20"/>
      <c r="G11" s="20"/>
    </row>
  </sheetData>
  <mergeCells count="6">
    <mergeCell ref="A2:G2"/>
    <mergeCell ref="C4:E4"/>
    <mergeCell ref="A4:A5"/>
    <mergeCell ref="B4:B5"/>
    <mergeCell ref="F4:F5"/>
    <mergeCell ref="G4:G5"/>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G4" sqref="G4:G5"/>
    </sheetView>
  </sheetViews>
  <sheetFormatPr defaultColWidth="9" defaultRowHeight="14.25" outlineLevelCol="7"/>
  <cols>
    <col min="1" max="1" width="14.375" customWidth="1"/>
    <col min="2" max="2" width="16.25" customWidth="1"/>
    <col min="3" max="3" width="13.5" customWidth="1"/>
    <col min="4" max="4" width="13.875" customWidth="1"/>
    <col min="5" max="5" width="15.375" customWidth="1"/>
    <col min="6" max="6" width="13" customWidth="1"/>
    <col min="7" max="7" width="14.875" customWidth="1"/>
    <col min="8" max="8" width="15.75" customWidth="1"/>
  </cols>
  <sheetData>
    <row r="1" ht="26.25" customHeight="1" spans="1:6">
      <c r="A1" s="1" t="s">
        <v>112</v>
      </c>
      <c r="E1" s="2"/>
      <c r="F1" s="2"/>
    </row>
    <row r="2" ht="53.25" customHeight="1" spans="1:8">
      <c r="A2" s="3" t="s">
        <v>113</v>
      </c>
      <c r="B2" s="3"/>
      <c r="C2" s="3"/>
      <c r="D2" s="3"/>
      <c r="E2" s="3"/>
      <c r="F2" s="3"/>
      <c r="G2" s="3"/>
      <c r="H2" s="3"/>
    </row>
    <row r="3" ht="36" customHeight="1" spans="1:8">
      <c r="A3" s="4"/>
      <c r="B3" s="4"/>
      <c r="C3" s="4"/>
      <c r="D3" s="4"/>
      <c r="E3" s="4"/>
      <c r="F3" s="4"/>
      <c r="G3" s="5" t="s">
        <v>2</v>
      </c>
      <c r="H3" s="4"/>
    </row>
    <row r="4" ht="31.5" customHeight="1" spans="1:8">
      <c r="A4" s="6" t="s">
        <v>3</v>
      </c>
      <c r="B4" s="7" t="s">
        <v>83</v>
      </c>
      <c r="C4" s="6" t="s">
        <v>114</v>
      </c>
      <c r="D4" s="8" t="s">
        <v>84</v>
      </c>
      <c r="E4" s="9"/>
      <c r="F4" s="10"/>
      <c r="G4" s="11" t="s">
        <v>85</v>
      </c>
      <c r="H4" s="11" t="s">
        <v>105</v>
      </c>
    </row>
    <row r="5" ht="28.5" spans="1:8">
      <c r="A5" s="12"/>
      <c r="B5" s="7"/>
      <c r="C5" s="12"/>
      <c r="D5" s="13" t="s">
        <v>87</v>
      </c>
      <c r="E5" s="7" t="s">
        <v>88</v>
      </c>
      <c r="F5" s="13" t="s">
        <v>89</v>
      </c>
      <c r="G5" s="12"/>
      <c r="H5" s="14"/>
    </row>
    <row r="6" ht="30" spans="1:8">
      <c r="A6" s="7" t="s">
        <v>23</v>
      </c>
      <c r="B6" s="7" t="s">
        <v>90</v>
      </c>
      <c r="C6" s="7" t="s">
        <v>25</v>
      </c>
      <c r="D6" s="15" t="s">
        <v>115</v>
      </c>
      <c r="E6" s="7" t="s">
        <v>116</v>
      </c>
      <c r="F6" s="7" t="s">
        <v>117</v>
      </c>
      <c r="G6" s="7" t="s">
        <v>118</v>
      </c>
      <c r="H6" s="7" t="s">
        <v>119</v>
      </c>
    </row>
    <row r="7" ht="25.5" customHeight="1" spans="1:8">
      <c r="A7" s="16" t="s">
        <v>94</v>
      </c>
      <c r="B7" s="17"/>
      <c r="C7" s="17"/>
      <c r="D7" s="17"/>
      <c r="E7" s="17"/>
      <c r="F7" s="17"/>
      <c r="G7" s="17"/>
      <c r="H7" s="17"/>
    </row>
    <row r="8" ht="24.75" customHeight="1" spans="1:8">
      <c r="A8" s="18" t="s">
        <v>95</v>
      </c>
      <c r="B8" s="19"/>
      <c r="C8" s="19"/>
      <c r="D8" s="19"/>
      <c r="E8" s="19"/>
      <c r="F8" s="20"/>
      <c r="G8" s="20"/>
      <c r="H8" s="20"/>
    </row>
    <row r="9" ht="23.25" customHeight="1" spans="1:8">
      <c r="A9" s="13" t="s">
        <v>96</v>
      </c>
      <c r="B9" s="19"/>
      <c r="C9" s="19"/>
      <c r="D9" s="19"/>
      <c r="E9" s="19"/>
      <c r="F9" s="20"/>
      <c r="G9" s="20"/>
      <c r="H9" s="20"/>
    </row>
    <row r="10" ht="21.75" customHeight="1" spans="1:8">
      <c r="A10" s="13" t="s">
        <v>97</v>
      </c>
      <c r="B10" s="19"/>
      <c r="C10" s="19"/>
      <c r="D10" s="19"/>
      <c r="E10" s="19"/>
      <c r="F10" s="20"/>
      <c r="G10" s="20"/>
      <c r="H10" s="20"/>
    </row>
    <row r="11" ht="25.5" customHeight="1" spans="1:8">
      <c r="A11" s="13" t="s">
        <v>61</v>
      </c>
      <c r="B11" s="19"/>
      <c r="C11" s="19"/>
      <c r="D11" s="19"/>
      <c r="E11" s="19"/>
      <c r="F11" s="20"/>
      <c r="G11" s="20"/>
      <c r="H11" s="20"/>
    </row>
  </sheetData>
  <mergeCells count="7">
    <mergeCell ref="A2:H2"/>
    <mergeCell ref="D4:F4"/>
    <mergeCell ref="A4:A5"/>
    <mergeCell ref="B4:B5"/>
    <mergeCell ref="C4:C5"/>
    <mergeCell ref="G4:G5"/>
    <mergeCell ref="H4:H5"/>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F10" sqref="F10"/>
    </sheetView>
  </sheetViews>
  <sheetFormatPr defaultColWidth="9" defaultRowHeight="14.25" outlineLevelCol="7"/>
  <cols>
    <col min="1" max="1" width="14.75" customWidth="1"/>
    <col min="2" max="2" width="15.75" customWidth="1"/>
    <col min="3" max="3" width="15.25" customWidth="1"/>
    <col min="4" max="4" width="12.25" customWidth="1"/>
    <col min="5" max="5" width="17.125" customWidth="1"/>
    <col min="6" max="6" width="11.75" customWidth="1"/>
    <col min="7" max="7" width="16.875" customWidth="1"/>
    <col min="8" max="8" width="14.25" customWidth="1"/>
  </cols>
  <sheetData>
    <row r="1" ht="24.75" customHeight="1" spans="1:6">
      <c r="A1" s="1" t="s">
        <v>120</v>
      </c>
      <c r="E1" s="2"/>
      <c r="F1" s="2"/>
    </row>
    <row r="2" ht="47.25" customHeight="1" spans="1:8">
      <c r="A2" s="3" t="s">
        <v>121</v>
      </c>
      <c r="B2" s="4"/>
      <c r="C2" s="4"/>
      <c r="D2" s="4"/>
      <c r="E2" s="4"/>
      <c r="F2" s="4"/>
      <c r="G2" s="4"/>
      <c r="H2" s="4"/>
    </row>
    <row r="3" ht="24.75" customHeight="1" spans="1:8">
      <c r="A3" s="4"/>
      <c r="B3" s="4"/>
      <c r="C3" s="4"/>
      <c r="D3" s="4"/>
      <c r="E3" s="4"/>
      <c r="F3" s="4"/>
      <c r="G3" s="5" t="s">
        <v>2</v>
      </c>
      <c r="H3" s="4"/>
    </row>
    <row r="4" ht="24" customHeight="1" spans="1:8">
      <c r="A4" s="6" t="s">
        <v>3</v>
      </c>
      <c r="B4" s="7" t="s">
        <v>83</v>
      </c>
      <c r="C4" s="6" t="s">
        <v>122</v>
      </c>
      <c r="D4" s="8" t="s">
        <v>84</v>
      </c>
      <c r="E4" s="9"/>
      <c r="F4" s="10"/>
      <c r="G4" s="11" t="s">
        <v>123</v>
      </c>
      <c r="H4" s="11" t="s">
        <v>105</v>
      </c>
    </row>
    <row r="5" ht="35.25" customHeight="1" spans="1:8">
      <c r="A5" s="12"/>
      <c r="B5" s="7"/>
      <c r="C5" s="12"/>
      <c r="D5" s="13" t="s">
        <v>87</v>
      </c>
      <c r="E5" s="7" t="s">
        <v>88</v>
      </c>
      <c r="F5" s="13" t="s">
        <v>89</v>
      </c>
      <c r="G5" s="12"/>
      <c r="H5" s="14"/>
    </row>
    <row r="6" ht="30" spans="1:8">
      <c r="A6" s="7" t="s">
        <v>23</v>
      </c>
      <c r="B6" s="7" t="s">
        <v>90</v>
      </c>
      <c r="C6" s="7" t="s">
        <v>25</v>
      </c>
      <c r="D6" s="15" t="s">
        <v>26</v>
      </c>
      <c r="E6" s="7" t="s">
        <v>27</v>
      </c>
      <c r="F6" s="7" t="s">
        <v>117</v>
      </c>
      <c r="G6" s="7" t="s">
        <v>118</v>
      </c>
      <c r="H6" s="7" t="s">
        <v>108</v>
      </c>
    </row>
    <row r="7" ht="24.75" customHeight="1" spans="1:8">
      <c r="A7" s="16" t="s">
        <v>94</v>
      </c>
      <c r="B7" s="17"/>
      <c r="C7" s="17"/>
      <c r="D7" s="17"/>
      <c r="E7" s="17"/>
      <c r="F7" s="17"/>
      <c r="G7" s="17"/>
      <c r="H7" s="17"/>
    </row>
    <row r="8" ht="24" customHeight="1" spans="1:8">
      <c r="A8" s="18" t="s">
        <v>95</v>
      </c>
      <c r="B8" s="19"/>
      <c r="C8" s="19"/>
      <c r="D8" s="19"/>
      <c r="E8" s="19"/>
      <c r="F8" s="20"/>
      <c r="G8" s="20"/>
      <c r="H8" s="20"/>
    </row>
    <row r="9" ht="22.5" customHeight="1" spans="1:8">
      <c r="A9" s="13" t="s">
        <v>96</v>
      </c>
      <c r="B9" s="19"/>
      <c r="C9" s="19"/>
      <c r="D9" s="19"/>
      <c r="E9" s="19"/>
      <c r="F9" s="20"/>
      <c r="G9" s="20"/>
      <c r="H9" s="20"/>
    </row>
    <row r="10" ht="24" customHeight="1" spans="1:8">
      <c r="A10" s="13" t="s">
        <v>97</v>
      </c>
      <c r="B10" s="19"/>
      <c r="C10" s="19"/>
      <c r="D10" s="19"/>
      <c r="E10" s="19"/>
      <c r="F10" s="20"/>
      <c r="G10" s="20"/>
      <c r="H10" s="20"/>
    </row>
    <row r="11" ht="24.75" customHeight="1" spans="1:8">
      <c r="A11" s="13" t="s">
        <v>61</v>
      </c>
      <c r="B11" s="19"/>
      <c r="C11" s="19"/>
      <c r="D11" s="19"/>
      <c r="E11" s="19"/>
      <c r="F11" s="20"/>
      <c r="G11" s="20"/>
      <c r="H11" s="20"/>
    </row>
  </sheetData>
  <mergeCells count="7">
    <mergeCell ref="A2:H2"/>
    <mergeCell ref="D4:F4"/>
    <mergeCell ref="A4:A5"/>
    <mergeCell ref="B4:B5"/>
    <mergeCell ref="C4:C5"/>
    <mergeCell ref="G4:G5"/>
    <mergeCell ref="H4:H5"/>
  </mergeCells>
  <pageMargins left="0.7" right="0.7"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G13" sqref="G13"/>
    </sheetView>
  </sheetViews>
  <sheetFormatPr defaultColWidth="9" defaultRowHeight="14.25" outlineLevelCol="7"/>
  <cols>
    <col min="1" max="1" width="11.625" customWidth="1"/>
    <col min="2" max="2" width="15.5" customWidth="1"/>
    <col min="3" max="3" width="12.625" customWidth="1"/>
    <col min="4" max="4" width="12" customWidth="1"/>
    <col min="5" max="5" width="16.625" customWidth="1"/>
    <col min="6" max="6" width="14" customWidth="1"/>
    <col min="7" max="8" width="15.5" customWidth="1"/>
  </cols>
  <sheetData>
    <row r="1" ht="24" customHeight="1" spans="1:6">
      <c r="A1" s="1" t="s">
        <v>124</v>
      </c>
      <c r="E1" s="2"/>
      <c r="F1" s="2"/>
    </row>
    <row r="2" ht="40.5" customHeight="1" spans="1:8">
      <c r="A2" s="3" t="s">
        <v>125</v>
      </c>
      <c r="B2" s="4"/>
      <c r="C2" s="4"/>
      <c r="D2" s="4"/>
      <c r="E2" s="4"/>
      <c r="F2" s="4"/>
      <c r="G2" s="4"/>
      <c r="H2" s="4"/>
    </row>
    <row r="3" ht="31.5" customHeight="1" spans="1:8">
      <c r="A3" s="4"/>
      <c r="B3" s="4"/>
      <c r="C3" s="4"/>
      <c r="D3" s="4"/>
      <c r="E3" s="4"/>
      <c r="F3" s="4"/>
      <c r="G3" s="5" t="s">
        <v>2</v>
      </c>
      <c r="H3" s="4"/>
    </row>
    <row r="4" ht="30.75" customHeight="1" spans="1:8">
      <c r="A4" s="6" t="s">
        <v>3</v>
      </c>
      <c r="B4" s="7" t="s">
        <v>83</v>
      </c>
      <c r="C4" s="6" t="s">
        <v>126</v>
      </c>
      <c r="D4" s="8" t="s">
        <v>84</v>
      </c>
      <c r="E4" s="9"/>
      <c r="F4" s="10"/>
      <c r="G4" s="11" t="s">
        <v>85</v>
      </c>
      <c r="H4" s="11" t="s">
        <v>105</v>
      </c>
    </row>
    <row r="5" ht="35.25" customHeight="1" spans="1:8">
      <c r="A5" s="12"/>
      <c r="B5" s="7"/>
      <c r="C5" s="12"/>
      <c r="D5" s="13" t="s">
        <v>87</v>
      </c>
      <c r="E5" s="7" t="s">
        <v>88</v>
      </c>
      <c r="F5" s="13" t="s">
        <v>89</v>
      </c>
      <c r="G5" s="12"/>
      <c r="H5" s="14"/>
    </row>
    <row r="6" ht="30" spans="1:8">
      <c r="A6" s="7" t="s">
        <v>23</v>
      </c>
      <c r="B6" s="7" t="s">
        <v>90</v>
      </c>
      <c r="C6" s="7" t="s">
        <v>25</v>
      </c>
      <c r="D6" s="15" t="s">
        <v>26</v>
      </c>
      <c r="E6" s="7" t="s">
        <v>27</v>
      </c>
      <c r="F6" s="7" t="s">
        <v>117</v>
      </c>
      <c r="G6" s="7" t="s">
        <v>127</v>
      </c>
      <c r="H6" s="7" t="s">
        <v>108</v>
      </c>
    </row>
    <row r="7" ht="21.75" customHeight="1" spans="1:8">
      <c r="A7" s="16" t="s">
        <v>94</v>
      </c>
      <c r="B7" s="17"/>
      <c r="C7" s="17"/>
      <c r="D7" s="17"/>
      <c r="E7" s="17"/>
      <c r="F7" s="17"/>
      <c r="G7" s="17"/>
      <c r="H7" s="17"/>
    </row>
    <row r="8" ht="21.75" customHeight="1" spans="1:8">
      <c r="A8" s="18" t="s">
        <v>95</v>
      </c>
      <c r="B8" s="19"/>
      <c r="C8" s="19"/>
      <c r="D8" s="19"/>
      <c r="E8" s="19"/>
      <c r="F8" s="20"/>
      <c r="G8" s="20"/>
      <c r="H8" s="20"/>
    </row>
    <row r="9" ht="21" customHeight="1" spans="1:8">
      <c r="A9" s="13" t="s">
        <v>96</v>
      </c>
      <c r="B9" s="19"/>
      <c r="C9" s="19"/>
      <c r="D9" s="19"/>
      <c r="E9" s="19"/>
      <c r="F9" s="20"/>
      <c r="G9" s="20"/>
      <c r="H9" s="20"/>
    </row>
    <row r="10" ht="19.5" customHeight="1" spans="1:8">
      <c r="A10" s="13" t="s">
        <v>97</v>
      </c>
      <c r="B10" s="19"/>
      <c r="C10" s="19"/>
      <c r="D10" s="19"/>
      <c r="E10" s="19"/>
      <c r="F10" s="20"/>
      <c r="G10" s="20"/>
      <c r="H10" s="20"/>
    </row>
    <row r="11" ht="21" customHeight="1" spans="1:8">
      <c r="A11" s="13" t="s">
        <v>61</v>
      </c>
      <c r="B11" s="19"/>
      <c r="C11" s="19"/>
      <c r="D11" s="19"/>
      <c r="E11" s="19"/>
      <c r="F11" s="20"/>
      <c r="G11" s="20"/>
      <c r="H11" s="20"/>
    </row>
  </sheetData>
  <mergeCells count="7">
    <mergeCell ref="A2:H2"/>
    <mergeCell ref="D4:F4"/>
    <mergeCell ref="A4:A5"/>
    <mergeCell ref="B4:B5"/>
    <mergeCell ref="C4:C5"/>
    <mergeCell ref="G4:G5"/>
    <mergeCell ref="H4:H5"/>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Chinese ORG</Company>
  <Application>Microsoft Excel</Application>
  <HeadingPairs>
    <vt:vector size="2" baseType="variant">
      <vt:variant>
        <vt:lpstr>工作表</vt:lpstr>
      </vt:variant>
      <vt:variant>
        <vt:i4>9</vt:i4>
      </vt:variant>
    </vt:vector>
  </HeadingPairs>
  <TitlesOfParts>
    <vt:vector size="9" baseType="lpstr">
      <vt:lpstr>附件1</vt:lpstr>
      <vt:lpstr>附件2</vt:lpstr>
      <vt:lpstr>1-1小学</vt:lpstr>
      <vt:lpstr>1-2初中</vt:lpstr>
      <vt:lpstr>1-3普通高中</vt:lpstr>
      <vt:lpstr>1-4中职</vt:lpstr>
      <vt:lpstr>1-5大专</vt:lpstr>
      <vt:lpstr>1-6本科</vt:lpstr>
      <vt:lpstr>1-7研究生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穆  馨</dc:creator>
  <cp:lastModifiedBy>lenovo</cp:lastModifiedBy>
  <dcterms:created xsi:type="dcterms:W3CDTF">2020-04-02T02:50:00Z</dcterms:created>
  <cp:lastPrinted>2022-04-18T02:53:00Z</cp:lastPrinted>
  <dcterms:modified xsi:type="dcterms:W3CDTF">2022-05-12T09:22:30Z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ies>
</file>