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30" windowHeight="12195"/>
  </bookViews>
  <sheets>
    <sheet name="附件1" sheetId="1" r:id="rId1"/>
    <sheet name="附件2" sheetId="2" r:id="rId2"/>
    <sheet name="1-1小学" sheetId="10" state="hidden" r:id="rId3"/>
    <sheet name="1-2初中" sheetId="3" state="hidden" r:id="rId4"/>
    <sheet name="1-3普通高中" sheetId="5" state="hidden" r:id="rId5"/>
    <sheet name="1-4中职" sheetId="6" state="hidden" r:id="rId6"/>
    <sheet name="1-5大专" sheetId="7" state="hidden" r:id="rId7"/>
    <sheet name="1-6本科" sheetId="8" state="hidden" r:id="rId8"/>
    <sheet name="1-7研究生" sheetId="9" state="hidden" r:id="rId9"/>
  </sheets>
  <calcPr calcId="144525" concurrentCalc="0"/>
</workbook>
</file>

<file path=xl/sharedStrings.xml><?xml version="1.0" encoding="utf-8"?>
<sst xmlns="http://schemas.openxmlformats.org/spreadsheetml/2006/main" count="348" uniqueCount="128">
  <si>
    <t>附件1</t>
  </si>
  <si>
    <t>2020-2021学年、2021年秋季学期江门市22个生态镇易返贫致贫家庭经济困难学生市财政补助资金下达、发放及结余情况统计表</t>
  </si>
  <si>
    <t>单位：人、万元</t>
  </si>
  <si>
    <r>
      <rPr>
        <sz val="11"/>
        <rFont val="宋体"/>
        <charset val="134"/>
      </rPr>
      <t>市、区名称</t>
    </r>
  </si>
  <si>
    <r>
      <rPr>
        <sz val="11"/>
        <rFont val="Times New Roman"/>
        <charset val="134"/>
      </rPr>
      <t>2020-2021</t>
    </r>
    <r>
      <rPr>
        <sz val="11"/>
        <rFont val="宋体"/>
        <charset val="134"/>
      </rPr>
      <t>学年、</t>
    </r>
    <r>
      <rPr>
        <sz val="11"/>
        <rFont val="Times New Roman"/>
        <charset val="134"/>
      </rPr>
      <t>2021</t>
    </r>
    <r>
      <rPr>
        <sz val="11"/>
        <rFont val="宋体"/>
        <charset val="134"/>
      </rPr>
      <t>年秋季学期实际发放生活费补助学生人数</t>
    </r>
  </si>
  <si>
    <r>
      <rPr>
        <sz val="11"/>
        <rFont val="Times New Roman"/>
        <charset val="134"/>
      </rPr>
      <t>2020-2021</t>
    </r>
    <r>
      <rPr>
        <sz val="11"/>
        <rFont val="宋体"/>
        <charset val="134"/>
      </rPr>
      <t>学年、</t>
    </r>
    <r>
      <rPr>
        <sz val="11"/>
        <rFont val="Times New Roman"/>
        <charset val="134"/>
      </rPr>
      <t>2021</t>
    </r>
    <r>
      <rPr>
        <sz val="11"/>
        <rFont val="宋体"/>
        <charset val="134"/>
      </rPr>
      <t>年秋季学期实际发放免学费学生人数</t>
    </r>
  </si>
  <si>
    <r>
      <rPr>
        <sz val="11"/>
        <rFont val="宋体"/>
        <charset val="134"/>
      </rPr>
      <t>江财教</t>
    </r>
    <r>
      <rPr>
        <sz val="11"/>
        <rFont val="Times New Roman"/>
        <charset val="134"/>
      </rPr>
      <t>[2021]38</t>
    </r>
    <r>
      <rPr>
        <sz val="11"/>
        <rFont val="宋体"/>
        <charset val="134"/>
      </rPr>
      <t>号已下达</t>
    </r>
    <r>
      <rPr>
        <sz val="11"/>
        <rFont val="Times New Roman"/>
        <charset val="134"/>
      </rPr>
      <t>2020-2021</t>
    </r>
    <r>
      <rPr>
        <sz val="11"/>
        <rFont val="宋体"/>
        <charset val="134"/>
      </rPr>
      <t>学年市财政补助资金金额</t>
    </r>
  </si>
  <si>
    <r>
      <rPr>
        <sz val="11"/>
        <rFont val="Times New Roman"/>
        <charset val="134"/>
      </rPr>
      <t>2020-2021</t>
    </r>
    <r>
      <rPr>
        <sz val="11"/>
        <rFont val="宋体"/>
        <charset val="134"/>
      </rPr>
      <t>学年、</t>
    </r>
    <r>
      <rPr>
        <sz val="11"/>
        <rFont val="Times New Roman"/>
        <charset val="134"/>
      </rPr>
      <t>2021</t>
    </r>
    <r>
      <rPr>
        <sz val="11"/>
        <rFont val="宋体"/>
        <charset val="134"/>
      </rPr>
      <t>年秋季学期实际发放生活费和免学费市财政补助金额</t>
    </r>
  </si>
  <si>
    <r>
      <rPr>
        <sz val="11"/>
        <rFont val="Times New Roman"/>
        <charset val="134"/>
      </rPr>
      <t>2020-2021</t>
    </r>
    <r>
      <rPr>
        <sz val="11"/>
        <rFont val="宋体"/>
        <charset val="134"/>
      </rPr>
      <t>学年、</t>
    </r>
    <r>
      <rPr>
        <sz val="11"/>
        <rFont val="Times New Roman"/>
        <charset val="134"/>
      </rPr>
      <t>2021</t>
    </r>
    <r>
      <rPr>
        <sz val="11"/>
        <rFont val="宋体"/>
        <charset val="134"/>
      </rPr>
      <t>年秋季学期市财政补助结余资金金额</t>
    </r>
  </si>
  <si>
    <t>小计</t>
  </si>
  <si>
    <t>其中：</t>
  </si>
  <si>
    <r>
      <rPr>
        <b/>
        <sz val="11"/>
        <rFont val="宋体"/>
        <charset val="134"/>
      </rPr>
      <t>小计</t>
    </r>
  </si>
  <si>
    <r>
      <rPr>
        <sz val="11"/>
        <rFont val="宋体"/>
        <charset val="134"/>
      </rPr>
      <t>其中：</t>
    </r>
  </si>
  <si>
    <r>
      <rPr>
        <sz val="11"/>
        <rFont val="宋体"/>
        <charset val="134"/>
      </rPr>
      <t>小学</t>
    </r>
  </si>
  <si>
    <r>
      <rPr>
        <sz val="11"/>
        <rFont val="宋体"/>
        <charset val="134"/>
      </rPr>
      <t>初中</t>
    </r>
  </si>
  <si>
    <r>
      <rPr>
        <sz val="11"/>
        <rFont val="宋体"/>
        <charset val="134"/>
      </rPr>
      <t>普通
高中</t>
    </r>
  </si>
  <si>
    <r>
      <rPr>
        <sz val="11"/>
        <rFont val="宋体"/>
        <charset val="134"/>
      </rPr>
      <t>中职</t>
    </r>
  </si>
  <si>
    <t>大专</t>
  </si>
  <si>
    <t>本科</t>
  </si>
  <si>
    <t>研究生</t>
  </si>
  <si>
    <r>
      <rPr>
        <sz val="11"/>
        <rFont val="宋体"/>
        <charset val="134"/>
      </rPr>
      <t>普通高中</t>
    </r>
  </si>
  <si>
    <t>小学</t>
  </si>
  <si>
    <t>初中</t>
  </si>
  <si>
    <t>A</t>
  </si>
  <si>
    <t xml:space="preserve">B=C+D+E+F+G+H </t>
  </si>
  <si>
    <t>C</t>
  </si>
  <si>
    <t>D</t>
  </si>
  <si>
    <t>E</t>
  </si>
  <si>
    <t>F</t>
  </si>
  <si>
    <t>G</t>
  </si>
  <si>
    <t>H</t>
  </si>
  <si>
    <t>I</t>
  </si>
  <si>
    <t>J=J+K+L</t>
  </si>
  <si>
    <t>K</t>
  </si>
  <si>
    <t>L</t>
  </si>
  <si>
    <t>M</t>
  </si>
  <si>
    <t>N</t>
  </si>
  <si>
    <t xml:space="preserve">O </t>
  </si>
  <si>
    <t>P</t>
  </si>
  <si>
    <t>Q</t>
  </si>
  <si>
    <t>R</t>
  </si>
  <si>
    <t>S</t>
  </si>
  <si>
    <t>T</t>
  </si>
  <si>
    <t>U</t>
  </si>
  <si>
    <t>V</t>
  </si>
  <si>
    <t>W=X+Y+Z+AA+AB+AC+AD</t>
  </si>
  <si>
    <t>X</t>
  </si>
  <si>
    <t>Y</t>
  </si>
  <si>
    <t>Z</t>
  </si>
  <si>
    <t>AA</t>
  </si>
  <si>
    <t>AB</t>
  </si>
  <si>
    <t>AC</t>
  </si>
  <si>
    <t>AD</t>
  </si>
  <si>
    <t>AE=AF+AG+AH+AI+AJ+AK+AL</t>
  </si>
  <si>
    <t>AF=P-X</t>
  </si>
  <si>
    <t>AG=Q-Y</t>
  </si>
  <si>
    <t>AH=R-Z</t>
  </si>
  <si>
    <t>AI=S-AA</t>
  </si>
  <si>
    <t>AJ=T-AB</t>
  </si>
  <si>
    <t>AK=U-AC</t>
  </si>
  <si>
    <t>AL=V-AD</t>
  </si>
  <si>
    <t>恩平市</t>
  </si>
  <si>
    <t>附件2</t>
  </si>
  <si>
    <t>2022年江门市22个生态镇易返贫致贫家庭经济困难学生市财政补助资金需求及安排市财政补助资金情况统计表</t>
  </si>
  <si>
    <r>
      <rPr>
        <sz val="11"/>
        <rFont val="Times New Roman"/>
        <charset val="134"/>
      </rPr>
      <t>2022</t>
    </r>
    <r>
      <rPr>
        <sz val="11"/>
        <rFont val="宋体"/>
        <charset val="134"/>
      </rPr>
      <t>年生活费补助学生需求人数</t>
    </r>
  </si>
  <si>
    <r>
      <rPr>
        <sz val="11"/>
        <rFont val="Times New Roman"/>
        <charset val="134"/>
      </rPr>
      <t>2022</t>
    </r>
    <r>
      <rPr>
        <sz val="11"/>
        <rFont val="宋体"/>
        <charset val="134"/>
      </rPr>
      <t>年免学费学生需求人数</t>
    </r>
  </si>
  <si>
    <r>
      <rPr>
        <sz val="11"/>
        <rFont val="Times New Roman"/>
        <charset val="134"/>
      </rPr>
      <t>2022</t>
    </r>
    <r>
      <rPr>
        <sz val="11"/>
        <rFont val="宋体"/>
        <charset val="134"/>
      </rPr>
      <t>年生活费和免学费市财政补助资金需求金额</t>
    </r>
  </si>
  <si>
    <r>
      <rPr>
        <sz val="11"/>
        <rFont val="Times New Roman"/>
        <charset val="134"/>
      </rPr>
      <t>2022</t>
    </r>
    <r>
      <rPr>
        <sz val="11"/>
        <rFont val="宋体"/>
        <charset val="134"/>
      </rPr>
      <t>年安排市财政补助资金金额</t>
    </r>
  </si>
  <si>
    <r>
      <rPr>
        <sz val="11"/>
        <rFont val="宋体"/>
        <charset val="134"/>
      </rPr>
      <t>小计</t>
    </r>
  </si>
  <si>
    <t>中职</t>
  </si>
  <si>
    <t>普通高中</t>
  </si>
  <si>
    <t>B=C+D+E+F+G+H+I</t>
  </si>
  <si>
    <t>J=K+L+M+N</t>
  </si>
  <si>
    <t>O=P+Q+R+S+T+U+V</t>
  </si>
  <si>
    <t>P=C×0.3×50%</t>
  </si>
  <si>
    <t>Q=D×0.3×50%</t>
  </si>
  <si>
    <t>R=E×0.3×50%+K×0.25×50%</t>
  </si>
  <si>
    <t>S=F×0.3×50%</t>
  </si>
  <si>
    <t>T=G×0.7×50%+L×0.5×50%</t>
  </si>
  <si>
    <t>U=H×0.7×50%+M×0.5×50%</t>
  </si>
  <si>
    <t>V=I×0.7×50%+N×1×50%</t>
  </si>
  <si>
    <t>附件1-1</t>
  </si>
  <si>
    <t>下达2021-2022学年、2022年秋季学期并清算2020-2021学年江门市22个生态镇建档立卡学生市补助资金安排表
（小学）</t>
  </si>
  <si>
    <r>
      <rPr>
        <sz val="11"/>
        <rFont val="Times New Roman"/>
        <charset val="134"/>
      </rPr>
      <t>2021-2022</t>
    </r>
    <r>
      <rPr>
        <sz val="11"/>
        <rFont val="宋体"/>
        <charset val="134"/>
      </rPr>
      <t>学年、</t>
    </r>
    <r>
      <rPr>
        <sz val="11"/>
        <rFont val="Times New Roman"/>
        <charset val="134"/>
      </rPr>
      <t>2022</t>
    </r>
    <r>
      <rPr>
        <sz val="11"/>
        <rFont val="宋体"/>
        <charset val="134"/>
      </rPr>
      <t>年秋季学期生活费补助学生需求人数</t>
    </r>
  </si>
  <si>
    <r>
      <rPr>
        <sz val="11"/>
        <rFont val="Times New Roman"/>
        <charset val="134"/>
      </rPr>
      <t>2020-2021</t>
    </r>
    <r>
      <rPr>
        <sz val="11"/>
        <rFont val="宋体"/>
        <charset val="134"/>
      </rPr>
      <t>学年市财政补助清算</t>
    </r>
  </si>
  <si>
    <t>2021-2022学年、2022年秋季学期市财政补助资金需求数</t>
  </si>
  <si>
    <t>本次安排生活费补助金额</t>
  </si>
  <si>
    <t>已发放金额</t>
  </si>
  <si>
    <r>
      <rPr>
        <sz val="11"/>
        <rFont val="宋体"/>
        <charset val="134"/>
      </rPr>
      <t>已下达金额（江财教</t>
    </r>
    <r>
      <rPr>
        <sz val="11"/>
        <rFont val="Times New Roman"/>
        <charset val="134"/>
      </rPr>
      <t>[2021]38</t>
    </r>
    <r>
      <rPr>
        <sz val="11"/>
        <rFont val="宋体"/>
        <charset val="134"/>
      </rPr>
      <t>号）</t>
    </r>
  </si>
  <si>
    <t>结余资金金额</t>
  </si>
  <si>
    <t>B</t>
  </si>
  <si>
    <t>E=D-C</t>
  </si>
  <si>
    <r>
      <rPr>
        <sz val="11"/>
        <rFont val="Times New Roman"/>
        <charset val="134"/>
      </rPr>
      <t>F=B</t>
    </r>
    <r>
      <rPr>
        <sz val="11"/>
        <rFont val="宋体"/>
        <charset val="134"/>
      </rPr>
      <t>×</t>
    </r>
    <r>
      <rPr>
        <sz val="11"/>
        <rFont val="Times New Roman"/>
        <charset val="134"/>
      </rPr>
      <t>0.3</t>
    </r>
    <r>
      <rPr>
        <sz val="11"/>
        <rFont val="宋体"/>
        <charset val="134"/>
      </rPr>
      <t>×</t>
    </r>
    <r>
      <rPr>
        <sz val="11"/>
        <rFont val="Times New Roman"/>
        <charset val="134"/>
      </rPr>
      <t>50%</t>
    </r>
  </si>
  <si>
    <t>G=F-E</t>
  </si>
  <si>
    <t>合计</t>
  </si>
  <si>
    <t>台山市</t>
  </si>
  <si>
    <t>开平市</t>
  </si>
  <si>
    <t>鹤山市</t>
  </si>
  <si>
    <t>附件1-2</t>
  </si>
  <si>
    <t>下达2021-2022学年、2022年秋季学期并清算2020-2021学年江门市22个生态镇建档立卡学生市补助资金安排表
（初中）</t>
  </si>
  <si>
    <t>附件1-3</t>
  </si>
  <si>
    <t>下达2021-2022学年、2022年秋季学期并清算2020-2021学年江门市22个生态镇建档立卡学生市补助资金安排表（普通高中）</t>
  </si>
  <si>
    <r>
      <rPr>
        <sz val="11"/>
        <rFont val="Times New Roman"/>
        <charset val="134"/>
      </rPr>
      <t>2021-2022</t>
    </r>
    <r>
      <rPr>
        <sz val="11"/>
        <rFont val="宋体"/>
        <charset val="134"/>
      </rPr>
      <t>学年、</t>
    </r>
    <r>
      <rPr>
        <sz val="11"/>
        <rFont val="Times New Roman"/>
        <charset val="134"/>
      </rPr>
      <t>2022</t>
    </r>
    <r>
      <rPr>
        <sz val="11"/>
        <rFont val="宋体"/>
        <charset val="134"/>
      </rPr>
      <t>年秋季生活费补助学生需求人数</t>
    </r>
  </si>
  <si>
    <r>
      <rPr>
        <sz val="11"/>
        <rFont val="Times New Roman"/>
        <charset val="134"/>
      </rPr>
      <t>2021-2022</t>
    </r>
    <r>
      <rPr>
        <sz val="11"/>
        <rFont val="宋体"/>
        <charset val="134"/>
      </rPr>
      <t>学年、</t>
    </r>
    <r>
      <rPr>
        <sz val="11"/>
        <rFont val="Times New Roman"/>
        <charset val="134"/>
      </rPr>
      <t>2022</t>
    </r>
    <r>
      <rPr>
        <sz val="11"/>
        <rFont val="宋体"/>
        <charset val="134"/>
      </rPr>
      <t>年秋季免学费学生需求人数</t>
    </r>
  </si>
  <si>
    <t>2021-2022学年、2022年秋季市财政补助资金需求数</t>
  </si>
  <si>
    <t>本次安排生活费、免学费补助金额</t>
  </si>
  <si>
    <t>F=D-E</t>
  </si>
  <si>
    <r>
      <rPr>
        <sz val="11"/>
        <rFont val="Times New Roman"/>
        <charset val="134"/>
      </rPr>
      <t>G=B</t>
    </r>
    <r>
      <rPr>
        <sz val="11"/>
        <rFont val="宋体"/>
        <charset val="134"/>
      </rPr>
      <t>×</t>
    </r>
    <r>
      <rPr>
        <sz val="11"/>
        <rFont val="Times New Roman"/>
        <charset val="134"/>
      </rPr>
      <t>0.3</t>
    </r>
    <r>
      <rPr>
        <sz val="11"/>
        <rFont val="宋体"/>
        <charset val="134"/>
      </rPr>
      <t>×</t>
    </r>
    <r>
      <rPr>
        <sz val="11"/>
        <rFont val="Times New Roman"/>
        <charset val="134"/>
      </rPr>
      <t>50%+C×0.25×50%</t>
    </r>
  </si>
  <si>
    <t>H=G-F</t>
  </si>
  <si>
    <t>附件1-4</t>
  </si>
  <si>
    <t>下达2021-2022学年、2022年秋季学期并清算2020-2021学年江门市22个生态镇建档立卡学生市补助资金安排表（中职）</t>
  </si>
  <si>
    <t>2020-2021学年、2022年秋季学期市财政补助资金需求数</t>
  </si>
  <si>
    <t>附件1-5</t>
  </si>
  <si>
    <t>下达2021-2022学年、2022年秋季学期并清算2020-2021学年江门市22个生态镇建档立卡学生市补助资金安排表
（大专）</t>
  </si>
  <si>
    <r>
      <rPr>
        <sz val="11"/>
        <rFont val="Times New Roman"/>
        <charset val="134"/>
      </rPr>
      <t>2021-2022</t>
    </r>
    <r>
      <rPr>
        <sz val="11"/>
        <rFont val="宋体"/>
        <charset val="134"/>
      </rPr>
      <t>学年、</t>
    </r>
    <r>
      <rPr>
        <sz val="11"/>
        <rFont val="Times New Roman"/>
        <charset val="134"/>
      </rPr>
      <t>2022</t>
    </r>
    <r>
      <rPr>
        <sz val="11"/>
        <rFont val="宋体"/>
        <charset val="134"/>
      </rPr>
      <t>年秋季学共用免学费学生需求人数</t>
    </r>
  </si>
  <si>
    <t xml:space="preserve">D </t>
  </si>
  <si>
    <t xml:space="preserve">E </t>
  </si>
  <si>
    <t>F=E-D</t>
  </si>
  <si>
    <r>
      <rPr>
        <sz val="11"/>
        <rFont val="Times New Roman"/>
        <charset val="134"/>
      </rPr>
      <t>G=B</t>
    </r>
    <r>
      <rPr>
        <sz val="11"/>
        <rFont val="宋体"/>
        <charset val="134"/>
      </rPr>
      <t>×</t>
    </r>
    <r>
      <rPr>
        <sz val="11"/>
        <rFont val="Times New Roman"/>
        <charset val="134"/>
      </rPr>
      <t>0.7</t>
    </r>
    <r>
      <rPr>
        <sz val="11"/>
        <rFont val="宋体"/>
        <charset val="134"/>
      </rPr>
      <t>×</t>
    </r>
    <r>
      <rPr>
        <sz val="11"/>
        <rFont val="Times New Roman"/>
        <charset val="134"/>
      </rPr>
      <t>50%+C×0.5×50%</t>
    </r>
  </si>
  <si>
    <t xml:space="preserve">H=G-F </t>
  </si>
  <si>
    <t>附件1-6</t>
  </si>
  <si>
    <t>下达2021-2022学年、2022年秋季学期并清算2020-2021学年江门市22个生态镇建档立卡学生市补助资金安排表（本科）</t>
  </si>
  <si>
    <r>
      <rPr>
        <sz val="11"/>
        <rFont val="Times New Roman"/>
        <charset val="134"/>
      </rPr>
      <t>2021-2022</t>
    </r>
    <r>
      <rPr>
        <sz val="11"/>
        <rFont val="宋体"/>
        <charset val="134"/>
      </rPr>
      <t>学年免学费、</t>
    </r>
    <r>
      <rPr>
        <sz val="11"/>
        <rFont val="Times New Roman"/>
        <charset val="134"/>
      </rPr>
      <t>2022</t>
    </r>
    <r>
      <rPr>
        <sz val="11"/>
        <rFont val="宋体"/>
        <charset val="134"/>
      </rPr>
      <t>年秋季学期学生需求人数</t>
    </r>
  </si>
  <si>
    <t>2021-2022学年、2022学年秋季学期市财政补助资金需求数</t>
  </si>
  <si>
    <t>附件1-7</t>
  </si>
  <si>
    <t>下达2021-2022学年、2022年秋季并清算2020-2021学年江门市22个生态镇建档立卡学生市补助资金安排表（研究生）</t>
  </si>
  <si>
    <r>
      <rPr>
        <sz val="11"/>
        <rFont val="Times New Roman"/>
        <charset val="134"/>
      </rPr>
      <t>2021-2022</t>
    </r>
    <r>
      <rPr>
        <sz val="11"/>
        <rFont val="宋体"/>
        <charset val="134"/>
      </rPr>
      <t>学年、</t>
    </r>
    <r>
      <rPr>
        <sz val="11"/>
        <rFont val="Times New Roman"/>
        <charset val="134"/>
      </rPr>
      <t>2022</t>
    </r>
    <r>
      <rPr>
        <sz val="11"/>
        <rFont val="宋体"/>
        <charset val="134"/>
      </rPr>
      <t>年秋季学期免学费学生需求人数</t>
    </r>
  </si>
  <si>
    <t>G=B×0.7×50%+C×1×50%</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</si>
</sst>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_ "/>
  </numFmts>
  <fonts count="39">
    <font>
      <sz val="12"/>
      <name val="宋体"/>
      <charset val="134"/>
    </font>
    <font>
      <sz val="12"/>
      <name val="黑体"/>
      <charset val="134"/>
    </font>
    <font>
      <sz val="10"/>
      <name val="宋体"/>
      <charset val="134"/>
    </font>
    <font>
      <sz val="14"/>
      <name val="方正小标宋简体"/>
      <charset val="134"/>
    </font>
    <font>
      <sz val="10"/>
      <name val="方正小标宋简体"/>
      <charset val="134"/>
    </font>
    <font>
      <sz val="11"/>
      <name val="Times New Roman"/>
      <charset val="134"/>
    </font>
    <font>
      <sz val="11"/>
      <name val="宋体"/>
      <charset val="134"/>
    </font>
    <font>
      <b/>
      <sz val="11"/>
      <name val="宋体"/>
      <charset val="134"/>
    </font>
    <font>
      <b/>
      <sz val="12"/>
      <name val="Times New Roman"/>
      <charset val="134"/>
    </font>
    <font>
      <sz val="12"/>
      <name val="Times New Roman"/>
      <charset val="134"/>
    </font>
    <font>
      <b/>
      <sz val="11"/>
      <name val="Times New Roman"/>
      <charset val="134"/>
    </font>
    <font>
      <sz val="10"/>
      <name val="Times New Roman"/>
      <charset val="134"/>
    </font>
    <font>
      <b/>
      <sz val="12"/>
      <name val="宋体"/>
      <charset val="134"/>
    </font>
    <font>
      <sz val="16"/>
      <name val="方正小标宋简体"/>
      <charset val="134"/>
    </font>
    <font>
      <sz val="12"/>
      <name val="方正小标宋简体"/>
      <charset val="134"/>
    </font>
    <font>
      <sz val="11"/>
      <color indexed="8"/>
      <name val="宋体"/>
      <charset val="134"/>
    </font>
    <font>
      <sz val="11"/>
      <color theme="1"/>
      <name val="宋体"/>
      <charset val="134"/>
      <scheme val="minor"/>
    </font>
    <font>
      <u/>
      <sz val="11"/>
      <color rgb="FF800080"/>
      <name val="宋体"/>
      <charset val="0"/>
      <scheme val="minor"/>
    </font>
    <font>
      <sz val="11"/>
      <color indexed="9"/>
      <name val="宋体"/>
      <charset val="134"/>
    </font>
    <font>
      <i/>
      <sz val="11"/>
      <color rgb="FF7F7F7F"/>
      <name val="宋体"/>
      <charset val="0"/>
      <scheme val="minor"/>
    </font>
    <font>
      <sz val="11"/>
      <color rgb="FFFF0000"/>
      <name val="宋体"/>
      <charset val="0"/>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theme="1"/>
      <name val="宋体"/>
      <charset val="134"/>
      <scheme val="minor"/>
    </font>
  </fonts>
  <fills count="51">
    <fill>
      <patternFill patternType="none"/>
    </fill>
    <fill>
      <patternFill patternType="gray125"/>
    </fill>
    <fill>
      <patternFill patternType="solid">
        <fgColor indexed="11"/>
        <bgColor indexed="64"/>
      </patternFill>
    </fill>
    <fill>
      <patternFill patternType="solid">
        <fgColor rgb="FFFFFFCC"/>
        <bgColor indexed="64"/>
      </patternFill>
    </fill>
    <fill>
      <patternFill patternType="solid">
        <fgColor indexed="29"/>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2"/>
        <bgColor indexed="64"/>
      </patternFill>
    </fill>
    <fill>
      <patternFill patternType="solid">
        <fgColor indexed="44"/>
        <bgColor indexed="64"/>
      </patternFill>
    </fill>
    <fill>
      <patternFill patternType="solid">
        <fgColor indexed="57"/>
        <bgColor indexed="64"/>
      </patternFill>
    </fill>
    <fill>
      <patternFill patternType="solid">
        <fgColor theme="5" tint="0.399975585192419"/>
        <bgColor indexed="64"/>
      </patternFill>
    </fill>
    <fill>
      <patternFill patternType="solid">
        <fgColor indexed="36"/>
        <bgColor indexed="64"/>
      </patternFill>
    </fill>
    <fill>
      <patternFill patternType="solid">
        <fgColor indexed="6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indexed="49"/>
        <bgColor indexed="64"/>
      </patternFill>
    </fill>
    <fill>
      <patternFill patternType="solid">
        <fgColor indexed="4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indexed="31"/>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2">
    <xf numFmtId="0" fontId="0" fillId="0" borderId="0">
      <alignment vertical="center"/>
    </xf>
    <xf numFmtId="42" fontId="16" fillId="0" borderId="0" applyFont="0" applyFill="0" applyBorder="0" applyAlignment="0" applyProtection="0">
      <alignment vertical="center"/>
    </xf>
    <xf numFmtId="44" fontId="16" fillId="0" borderId="0" applyFont="0" applyFill="0" applyBorder="0" applyAlignment="0" applyProtection="0">
      <alignment vertical="center"/>
    </xf>
    <xf numFmtId="0" fontId="18" fillId="4" borderId="0" applyNumberFormat="0" applyBorder="0" applyAlignment="0" applyProtection="0">
      <alignment vertical="center"/>
    </xf>
    <xf numFmtId="0" fontId="22" fillId="10" borderId="0" applyNumberFormat="0" applyBorder="0" applyAlignment="0" applyProtection="0">
      <alignment vertical="center"/>
    </xf>
    <xf numFmtId="0" fontId="26" fillId="13" borderId="14" applyNumberFormat="0" applyAlignment="0" applyProtection="0">
      <alignment vertical="center"/>
    </xf>
    <xf numFmtId="41" fontId="16" fillId="0" borderId="0" applyFont="0" applyFill="0" applyBorder="0" applyAlignment="0" applyProtection="0">
      <alignment vertical="center"/>
    </xf>
    <xf numFmtId="0" fontId="22" fillId="9" borderId="0" applyNumberFormat="0" applyBorder="0" applyAlignment="0" applyProtection="0">
      <alignment vertical="center"/>
    </xf>
    <xf numFmtId="0" fontId="24" fillId="11" borderId="0" applyNumberFormat="0" applyBorder="0" applyAlignment="0" applyProtection="0">
      <alignment vertical="center"/>
    </xf>
    <xf numFmtId="43" fontId="16" fillId="0" borderId="0" applyFont="0" applyFill="0" applyBorder="0" applyAlignment="0" applyProtection="0">
      <alignment vertical="center"/>
    </xf>
    <xf numFmtId="0" fontId="27" fillId="15" borderId="0" applyNumberFormat="0" applyBorder="0" applyAlignment="0" applyProtection="0">
      <alignment vertical="center"/>
    </xf>
    <xf numFmtId="0" fontId="29" fillId="0" borderId="0" applyNumberFormat="0" applyFill="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5" fillId="0" borderId="0">
      <alignment vertical="center"/>
    </xf>
    <xf numFmtId="0" fontId="16" fillId="3" borderId="12" applyNumberFormat="0" applyFont="0" applyAlignment="0" applyProtection="0">
      <alignment vertical="center"/>
    </xf>
    <xf numFmtId="0" fontId="27"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2" borderId="0" applyNumberFormat="0" applyBorder="0" applyAlignment="0" applyProtection="0">
      <alignment vertical="center"/>
    </xf>
    <xf numFmtId="0" fontId="28" fillId="0" borderId="0" applyNumberFormat="0" applyFill="0" applyBorder="0" applyAlignment="0" applyProtection="0">
      <alignment vertical="center"/>
    </xf>
    <xf numFmtId="0" fontId="18" fillId="21" borderId="0" applyNumberFormat="0" applyBorder="0" applyAlignment="0" applyProtection="0">
      <alignment vertical="center"/>
    </xf>
    <xf numFmtId="0" fontId="15" fillId="7"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13" applyNumberFormat="0" applyFill="0" applyAlignment="0" applyProtection="0">
      <alignment vertical="center"/>
    </xf>
    <xf numFmtId="0" fontId="21" fillId="0" borderId="13" applyNumberFormat="0" applyFill="0" applyAlignment="0" applyProtection="0">
      <alignment vertical="center"/>
    </xf>
    <xf numFmtId="0" fontId="27" fillId="14" borderId="0" applyNumberFormat="0" applyBorder="0" applyAlignment="0" applyProtection="0">
      <alignment vertical="center"/>
    </xf>
    <xf numFmtId="0" fontId="23" fillId="0" borderId="15" applyNumberFormat="0" applyFill="0" applyAlignment="0" applyProtection="0">
      <alignment vertical="center"/>
    </xf>
    <xf numFmtId="0" fontId="27" fillId="23" borderId="0" applyNumberFormat="0" applyBorder="0" applyAlignment="0" applyProtection="0">
      <alignment vertical="center"/>
    </xf>
    <xf numFmtId="0" fontId="31" fillId="25" borderId="16" applyNumberFormat="0" applyAlignment="0" applyProtection="0">
      <alignment vertical="center"/>
    </xf>
    <xf numFmtId="0" fontId="15" fillId="5" borderId="0" applyNumberFormat="0" applyBorder="0" applyAlignment="0" applyProtection="0">
      <alignment vertical="center"/>
    </xf>
    <xf numFmtId="0" fontId="32" fillId="25" borderId="14" applyNumberFormat="0" applyAlignment="0" applyProtection="0">
      <alignment vertical="center"/>
    </xf>
    <xf numFmtId="0" fontId="33" fillId="27" borderId="17" applyNumberFormat="0" applyAlignment="0" applyProtection="0">
      <alignment vertical="center"/>
    </xf>
    <xf numFmtId="0" fontId="22" fillId="28" borderId="0" applyNumberFormat="0" applyBorder="0" applyAlignment="0" applyProtection="0">
      <alignment vertical="center"/>
    </xf>
    <xf numFmtId="0" fontId="27" fillId="30" borderId="0" applyNumberFormat="0" applyBorder="0" applyAlignment="0" applyProtection="0">
      <alignment vertical="center"/>
    </xf>
    <xf numFmtId="0" fontId="34" fillId="0" borderId="18" applyNumberFormat="0" applyFill="0" applyAlignment="0" applyProtection="0">
      <alignment vertical="center"/>
    </xf>
    <xf numFmtId="0" fontId="35" fillId="0" borderId="19" applyNumberFormat="0" applyFill="0" applyAlignment="0" applyProtection="0">
      <alignment vertical="center"/>
    </xf>
    <xf numFmtId="0" fontId="15" fillId="17" borderId="0" applyNumberFormat="0" applyBorder="0" applyAlignment="0" applyProtection="0">
      <alignment vertical="center"/>
    </xf>
    <xf numFmtId="0" fontId="36" fillId="31" borderId="0" applyNumberFormat="0" applyBorder="0" applyAlignment="0" applyProtection="0">
      <alignment vertical="center"/>
    </xf>
    <xf numFmtId="0" fontId="18" fillId="32" borderId="0" applyNumberFormat="0" applyBorder="0" applyAlignment="0" applyProtection="0">
      <alignment vertical="center"/>
    </xf>
    <xf numFmtId="0" fontId="25" fillId="12" borderId="0" applyNumberFormat="0" applyBorder="0" applyAlignment="0" applyProtection="0">
      <alignment vertical="center"/>
    </xf>
    <xf numFmtId="0" fontId="18" fillId="20" borderId="0" applyNumberFormat="0" applyBorder="0" applyAlignment="0" applyProtection="0">
      <alignment vertical="center"/>
    </xf>
    <xf numFmtId="0" fontId="22" fillId="34" borderId="0" applyNumberFormat="0" applyBorder="0" applyAlignment="0" applyProtection="0">
      <alignment vertical="center"/>
    </xf>
    <xf numFmtId="0" fontId="27" fillId="24" borderId="0" applyNumberFormat="0" applyBorder="0" applyAlignment="0" applyProtection="0">
      <alignment vertical="center"/>
    </xf>
    <xf numFmtId="0" fontId="22" fillId="26" borderId="0" applyNumberFormat="0" applyBorder="0" applyAlignment="0" applyProtection="0">
      <alignment vertical="center"/>
    </xf>
    <xf numFmtId="0" fontId="22" fillId="8" borderId="0" applyNumberFormat="0" applyBorder="0" applyAlignment="0" applyProtection="0">
      <alignment vertical="center"/>
    </xf>
    <xf numFmtId="0" fontId="18" fillId="6"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27" fillId="38" borderId="0" applyNumberFormat="0" applyBorder="0" applyAlignment="0" applyProtection="0">
      <alignment vertical="center"/>
    </xf>
    <xf numFmtId="0" fontId="27" fillId="29" borderId="0" applyNumberFormat="0" applyBorder="0" applyAlignment="0" applyProtection="0">
      <alignment vertical="center"/>
    </xf>
    <xf numFmtId="0" fontId="18" fillId="2" borderId="0" applyNumberFormat="0" applyBorder="0" applyAlignment="0" applyProtection="0">
      <alignment vertical="center"/>
    </xf>
    <xf numFmtId="0" fontId="22" fillId="35" borderId="0" applyNumberFormat="0" applyBorder="0" applyAlignment="0" applyProtection="0">
      <alignment vertical="center"/>
    </xf>
    <xf numFmtId="0" fontId="22" fillId="40" borderId="0" applyNumberFormat="0" applyBorder="0" applyAlignment="0" applyProtection="0">
      <alignment vertical="center"/>
    </xf>
    <xf numFmtId="0" fontId="15" fillId="42" borderId="0" applyNumberFormat="0" applyBorder="0" applyAlignment="0" applyProtection="0">
      <alignment vertical="center"/>
    </xf>
    <xf numFmtId="0" fontId="27" fillId="41" borderId="0" applyNumberFormat="0" applyBorder="0" applyAlignment="0" applyProtection="0">
      <alignment vertical="center"/>
    </xf>
    <xf numFmtId="0" fontId="22" fillId="43" borderId="0" applyNumberFormat="0" applyBorder="0" applyAlignment="0" applyProtection="0">
      <alignment vertical="center"/>
    </xf>
    <xf numFmtId="0" fontId="15" fillId="33" borderId="0" applyNumberFormat="0" applyBorder="0" applyAlignment="0" applyProtection="0">
      <alignment vertical="center"/>
    </xf>
    <xf numFmtId="0" fontId="27" fillId="44" borderId="0" applyNumberFormat="0" applyBorder="0" applyAlignment="0" applyProtection="0">
      <alignment vertical="center"/>
    </xf>
    <xf numFmtId="0" fontId="27" fillId="45" borderId="0" applyNumberFormat="0" applyBorder="0" applyAlignment="0" applyProtection="0">
      <alignment vertical="center"/>
    </xf>
    <xf numFmtId="0" fontId="22" fillId="39" borderId="0" applyNumberFormat="0" applyBorder="0" applyAlignment="0" applyProtection="0">
      <alignment vertical="center"/>
    </xf>
    <xf numFmtId="0" fontId="15" fillId="16" borderId="0" applyNumberFormat="0" applyBorder="0" applyAlignment="0" applyProtection="0">
      <alignment vertical="center"/>
    </xf>
    <xf numFmtId="0" fontId="27" fillId="22" borderId="0" applyNumberFormat="0" applyBorder="0" applyAlignment="0" applyProtection="0">
      <alignment vertical="center"/>
    </xf>
    <xf numFmtId="0" fontId="15" fillId="5" borderId="0" applyNumberFormat="0" applyBorder="0" applyAlignment="0" applyProtection="0">
      <alignment vertical="center"/>
    </xf>
    <xf numFmtId="0" fontId="18" fillId="46" borderId="0" applyNumberFormat="0" applyBorder="0" applyAlignment="0" applyProtection="0">
      <alignment vertical="center"/>
    </xf>
    <xf numFmtId="0" fontId="15" fillId="47" borderId="0" applyNumberFormat="0" applyBorder="0" applyAlignment="0" applyProtection="0">
      <alignment vertical="center"/>
    </xf>
    <xf numFmtId="0" fontId="15" fillId="17" borderId="0" applyNumberFormat="0" applyBorder="0" applyAlignment="0" applyProtection="0">
      <alignment vertical="center"/>
    </xf>
    <xf numFmtId="0" fontId="15" fillId="4" borderId="0" applyNumberFormat="0" applyBorder="0" applyAlignment="0" applyProtection="0">
      <alignment vertical="center"/>
    </xf>
    <xf numFmtId="0" fontId="15" fillId="48" borderId="0" applyNumberFormat="0" applyBorder="0" applyAlignment="0" applyProtection="0">
      <alignment vertical="center"/>
    </xf>
    <xf numFmtId="0" fontId="18" fillId="32" borderId="0" applyNumberFormat="0" applyBorder="0" applyAlignment="0" applyProtection="0">
      <alignment vertical="center"/>
    </xf>
    <xf numFmtId="0" fontId="18" fillId="49" borderId="0" applyNumberFormat="0" applyBorder="0" applyAlignment="0" applyProtection="0">
      <alignment vertical="center"/>
    </xf>
    <xf numFmtId="0" fontId="15" fillId="0" borderId="0">
      <alignment vertical="center"/>
    </xf>
    <xf numFmtId="0" fontId="37" fillId="0" borderId="0">
      <alignment vertical="center"/>
    </xf>
    <xf numFmtId="0" fontId="37" fillId="0" borderId="0">
      <alignment vertical="center"/>
    </xf>
    <xf numFmtId="0" fontId="38" fillId="0" borderId="0">
      <alignment vertical="center"/>
    </xf>
    <xf numFmtId="0" fontId="15" fillId="0" borderId="0">
      <alignment vertical="center"/>
    </xf>
    <xf numFmtId="0" fontId="15" fillId="0" borderId="0">
      <alignment vertical="center"/>
    </xf>
    <xf numFmtId="0" fontId="37" fillId="0" borderId="0">
      <alignment vertical="center"/>
    </xf>
    <xf numFmtId="0" fontId="37" fillId="0" borderId="0"/>
    <xf numFmtId="0" fontId="18" fillId="18" borderId="0" applyNumberFormat="0" applyBorder="0" applyAlignment="0" applyProtection="0">
      <alignment vertical="center"/>
    </xf>
    <xf numFmtId="0" fontId="18" fillId="20" borderId="0" applyNumberFormat="0" applyBorder="0" applyAlignment="0" applyProtection="0">
      <alignment vertical="center"/>
    </xf>
    <xf numFmtId="0" fontId="18" fillId="50" borderId="0" applyNumberFormat="0" applyBorder="0" applyAlignment="0" applyProtection="0">
      <alignment vertical="center"/>
    </xf>
  </cellStyleXfs>
  <cellXfs count="71">
    <xf numFmtId="0" fontId="0" fillId="0" borderId="0" xfId="0">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77" applyFont="1" applyBorder="1" applyAlignment="1">
      <alignment horizontal="righ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center" vertical="center" wrapText="1"/>
    </xf>
    <xf numFmtId="0" fontId="5"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5" fillId="0" borderId="3"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9" fillId="0" borderId="3" xfId="0" applyFont="1" applyBorder="1" applyAlignment="1">
      <alignment horizontal="center" vertical="center"/>
    </xf>
    <xf numFmtId="0" fontId="10" fillId="0" borderId="3" xfId="0" applyFont="1" applyBorder="1" applyAlignment="1">
      <alignment vertical="center"/>
    </xf>
    <xf numFmtId="0" fontId="5" fillId="0" borderId="3" xfId="78" applyFont="1" applyFill="1" applyBorder="1" applyAlignment="1">
      <alignment vertical="center"/>
    </xf>
    <xf numFmtId="0" fontId="5" fillId="0" borderId="3" xfId="78" applyFont="1" applyBorder="1" applyAlignment="1">
      <alignment vertical="center"/>
    </xf>
    <xf numFmtId="0" fontId="10" fillId="0" borderId="3" xfId="0" applyFont="1" applyBorder="1" applyAlignment="1">
      <alignment horizontal="right" vertical="center"/>
    </xf>
    <xf numFmtId="0" fontId="5" fillId="0" borderId="3" xfId="78" applyFont="1" applyFill="1" applyBorder="1" applyAlignment="1">
      <alignment horizontal="right" vertical="center"/>
    </xf>
    <xf numFmtId="0" fontId="5" fillId="0" borderId="3" xfId="0" applyNumberFormat="1" applyFont="1" applyFill="1" applyBorder="1" applyAlignment="1">
      <alignment horizontal="right" vertical="center"/>
    </xf>
    <xf numFmtId="0" fontId="5" fillId="0" borderId="3" xfId="78" applyNumberFormat="1" applyFont="1" applyFill="1" applyBorder="1" applyAlignment="1">
      <alignment vertical="center"/>
    </xf>
    <xf numFmtId="0" fontId="5" fillId="0" borderId="3" xfId="78" applyNumberFormat="1" applyFont="1" applyFill="1" applyBorder="1" applyAlignment="1">
      <alignment horizontal="right" vertical="center"/>
    </xf>
    <xf numFmtId="0" fontId="5" fillId="0" borderId="3" xfId="0" applyFont="1" applyFill="1" applyBorder="1" applyAlignment="1">
      <alignment vertical="center"/>
    </xf>
    <xf numFmtId="0" fontId="5" fillId="0" borderId="3" xfId="0" applyFont="1" applyFill="1" applyBorder="1" applyAlignment="1">
      <alignment horizontal="right" vertical="center"/>
    </xf>
    <xf numFmtId="0" fontId="6" fillId="0" borderId="0" xfId="0" applyFont="1">
      <alignment vertical="center"/>
    </xf>
    <xf numFmtId="0" fontId="11"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12" fillId="0" borderId="0" xfId="0" applyFont="1">
      <alignment vertical="center"/>
    </xf>
    <xf numFmtId="0" fontId="13" fillId="0" borderId="0"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0" fillId="0" borderId="3" xfId="78" applyFont="1" applyBorder="1" applyAlignment="1">
      <alignment horizontal="center" vertical="center"/>
    </xf>
    <xf numFmtId="0" fontId="5" fillId="0" borderId="3" xfId="78" applyFont="1" applyFill="1" applyBorder="1" applyAlignment="1">
      <alignment horizontal="center" vertical="center"/>
    </xf>
    <xf numFmtId="0" fontId="5" fillId="0" borderId="6"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3" xfId="0" applyFont="1" applyBorder="1" applyAlignment="1">
      <alignment horizontal="center" vertical="center"/>
    </xf>
    <xf numFmtId="0" fontId="6" fillId="0" borderId="8" xfId="0" applyFont="1" applyBorder="1" applyAlignment="1">
      <alignment horizontal="center" vertical="center" wrapText="1"/>
    </xf>
    <xf numFmtId="0" fontId="6" fillId="0" borderId="2" xfId="0" applyFont="1" applyBorder="1" applyAlignment="1">
      <alignment horizontal="center" vertical="center"/>
    </xf>
    <xf numFmtId="0" fontId="11" fillId="0" borderId="3" xfId="0" applyFont="1" applyBorder="1" applyAlignment="1">
      <alignment horizontal="center" vertical="center"/>
    </xf>
    <xf numFmtId="0" fontId="10" fillId="0" borderId="3" xfId="78" applyFont="1" applyFill="1" applyBorder="1" applyAlignment="1">
      <alignment horizontal="center" vertical="center"/>
    </xf>
    <xf numFmtId="0" fontId="6" fillId="0" borderId="3" xfId="0" applyFont="1" applyBorder="1" applyAlignment="1">
      <alignment horizontal="center" vertical="center"/>
    </xf>
    <xf numFmtId="0" fontId="5" fillId="0" borderId="3" xfId="0" applyFont="1" applyBorder="1" applyAlignment="1">
      <alignment horizontal="right" vertical="center"/>
    </xf>
    <xf numFmtId="0" fontId="11" fillId="0" borderId="3" xfId="0" applyFont="1" applyBorder="1">
      <alignment vertical="center"/>
    </xf>
    <xf numFmtId="0" fontId="14" fillId="0" borderId="0" xfId="0" applyFont="1" applyBorder="1" applyAlignment="1">
      <alignment horizontal="right" vertical="center"/>
    </xf>
    <xf numFmtId="0" fontId="6" fillId="0" borderId="4"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0" fillId="0" borderId="3" xfId="0" applyFont="1" applyFill="1" applyBorder="1" applyAlignment="1">
      <alignment horizontal="right" vertical="center"/>
    </xf>
    <xf numFmtId="0" fontId="10" fillId="0" borderId="3" xfId="0" applyNumberFormat="1" applyFont="1" applyFill="1" applyBorder="1" applyAlignment="1">
      <alignment horizontal="right" vertical="center"/>
    </xf>
    <xf numFmtId="0" fontId="0" fillId="0" borderId="0" xfId="0" applyFill="1">
      <alignment vertical="center"/>
    </xf>
    <xf numFmtId="0" fontId="3"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cellXfs>
  <cellStyles count="82">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40% - 着色 3" xfId="19"/>
    <cellStyle name="标题" xfId="20" builtinId="15"/>
    <cellStyle name="着色 1" xfId="21"/>
    <cellStyle name="20% - 着色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40% - 着色 4" xfId="30"/>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40% - 着色 5" xfId="37"/>
    <cellStyle name="好" xfId="38" builtinId="26"/>
    <cellStyle name="着色 5" xfId="39"/>
    <cellStyle name="适中" xfId="40" builtinId="28"/>
    <cellStyle name="60% - 着色 4" xfId="41"/>
    <cellStyle name="20% - 强调文字颜色 5" xfId="42" builtinId="46"/>
    <cellStyle name="强调文字颜色 1" xfId="43" builtinId="29"/>
    <cellStyle name="20% - 强调文字颜色 1" xfId="44" builtinId="30"/>
    <cellStyle name="40% - 强调文字颜色 1" xfId="45" builtinId="31"/>
    <cellStyle name="60% - 着色 1" xfId="46"/>
    <cellStyle name="20% - 强调文字颜色 2" xfId="47" builtinId="34"/>
    <cellStyle name="40% - 强调文字颜色 2" xfId="48" builtinId="35"/>
    <cellStyle name="强调文字颜色 3" xfId="49" builtinId="37"/>
    <cellStyle name="强调文字颜色 4" xfId="50" builtinId="41"/>
    <cellStyle name="60% - 着色 3" xfId="51"/>
    <cellStyle name="20% - 强调文字颜色 4" xfId="52" builtinId="42"/>
    <cellStyle name="40% - 强调文字颜色 4" xfId="53" builtinId="43"/>
    <cellStyle name="20% - 着色 1" xfId="54"/>
    <cellStyle name="强调文字颜色 5" xfId="55" builtinId="45"/>
    <cellStyle name="40% - 强调文字颜色 5" xfId="56" builtinId="47"/>
    <cellStyle name="20% - 着色 2" xfId="57"/>
    <cellStyle name="60% - 强调文字颜色 5" xfId="58" builtinId="48"/>
    <cellStyle name="强调文字颜色 6" xfId="59" builtinId="49"/>
    <cellStyle name="40% - 强调文字颜色 6" xfId="60" builtinId="51"/>
    <cellStyle name="20% - 着色 3" xfId="61"/>
    <cellStyle name="60% - 强调文字颜色 6" xfId="62" builtinId="52"/>
    <cellStyle name="20% - 着色 4" xfId="63"/>
    <cellStyle name="着色 2" xfId="64"/>
    <cellStyle name="20% - 着色 6" xfId="65"/>
    <cellStyle name="40% - 着色 1" xfId="66"/>
    <cellStyle name="40% - 着色 2" xfId="67"/>
    <cellStyle name="40% - 着色 6" xfId="68"/>
    <cellStyle name="60% - 着色 5" xfId="69"/>
    <cellStyle name="60% - 着色 6" xfId="70"/>
    <cellStyle name="常规 2" xfId="71"/>
    <cellStyle name="常规 2 2" xfId="72"/>
    <cellStyle name="常规 2 2 2" xfId="73"/>
    <cellStyle name="常规 3" xfId="74"/>
    <cellStyle name="常规 4" xfId="75"/>
    <cellStyle name="常规 4 2" xfId="76"/>
    <cellStyle name="常规 5" xfId="77"/>
    <cellStyle name="常规_6.4.1.2江门市近三年助学统计总表 2" xfId="78"/>
    <cellStyle name="着色 3" xfId="79"/>
    <cellStyle name="着色 4" xfId="80"/>
    <cellStyle name="着色 6" xfId="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18"/>
  <sheetViews>
    <sheetView tabSelected="1" workbookViewId="0">
      <pane xSplit="1" ySplit="7" topLeftCell="K8" activePane="bottomRight" state="frozen"/>
      <selection/>
      <selection pane="topRight"/>
      <selection pane="bottomLeft"/>
      <selection pane="bottomRight" activeCell="E20" sqref="E20"/>
    </sheetView>
  </sheetViews>
  <sheetFormatPr defaultColWidth="9" defaultRowHeight="14.25"/>
  <cols>
    <col min="1" max="1" width="9" style="34" customWidth="1"/>
    <col min="2" max="2" width="5.625" style="34" customWidth="1"/>
    <col min="3" max="9" width="4.625" style="34" customWidth="1"/>
    <col min="10" max="14" width="4.625" customWidth="1"/>
    <col min="15" max="15" width="7.625" style="35" customWidth="1"/>
    <col min="16" max="20" width="6.625" customWidth="1"/>
    <col min="21" max="21" width="7.5" customWidth="1"/>
    <col min="22" max="22" width="6.625" customWidth="1"/>
    <col min="23" max="25" width="9.625" customWidth="1"/>
    <col min="26" max="26" width="8.625" customWidth="1"/>
    <col min="27" max="28" width="6.625" customWidth="1"/>
    <col min="29" max="29" width="7.5" customWidth="1"/>
    <col min="30" max="30" width="6.625" customWidth="1"/>
    <col min="31" max="33" width="8.625" customWidth="1"/>
    <col min="34" max="38" width="6.625" customWidth="1"/>
  </cols>
  <sheetData>
    <row r="1" ht="21.75" customHeight="1" spans="1:17">
      <c r="A1" s="1" t="s">
        <v>0</v>
      </c>
      <c r="B1" s="1"/>
      <c r="C1" s="1"/>
      <c r="D1" s="1"/>
      <c r="E1" s="1"/>
      <c r="F1" s="1"/>
      <c r="G1" s="1"/>
      <c r="H1" s="1"/>
      <c r="I1" s="1"/>
      <c r="P1" s="2"/>
      <c r="Q1" s="2"/>
    </row>
    <row r="2" ht="24.75" customHeight="1" spans="1:38">
      <c r="A2" s="36" t="s">
        <v>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row>
    <row r="3" ht="21" customHeight="1" spans="1:38">
      <c r="A3" s="4"/>
      <c r="B3" s="4"/>
      <c r="C3" s="4"/>
      <c r="D3" s="4"/>
      <c r="E3" s="4"/>
      <c r="F3" s="4"/>
      <c r="G3" s="4"/>
      <c r="H3" s="4"/>
      <c r="I3" s="4"/>
      <c r="J3" s="4"/>
      <c r="K3" s="4"/>
      <c r="L3" s="4"/>
      <c r="M3" s="4"/>
      <c r="N3" s="4"/>
      <c r="O3" s="4"/>
      <c r="P3" s="4"/>
      <c r="Q3" s="4"/>
      <c r="R3" s="4"/>
      <c r="S3" s="64"/>
      <c r="T3" s="64"/>
      <c r="U3" s="4"/>
      <c r="V3" s="4"/>
      <c r="W3" s="4"/>
      <c r="X3" s="4"/>
      <c r="Y3" s="4"/>
      <c r="Z3" s="4"/>
      <c r="AA3" s="4"/>
      <c r="AB3" s="4"/>
      <c r="AC3" s="4"/>
      <c r="AD3" s="4"/>
      <c r="AL3" s="55" t="s">
        <v>2</v>
      </c>
    </row>
    <row r="4" s="31" customFormat="1" ht="45" customHeight="1" spans="1:38">
      <c r="A4" s="7" t="s">
        <v>3</v>
      </c>
      <c r="B4" s="37" t="s">
        <v>4</v>
      </c>
      <c r="C4" s="38"/>
      <c r="D4" s="38"/>
      <c r="E4" s="38"/>
      <c r="F4" s="38"/>
      <c r="G4" s="38"/>
      <c r="H4" s="38"/>
      <c r="I4" s="43"/>
      <c r="J4" s="37" t="s">
        <v>5</v>
      </c>
      <c r="K4" s="38"/>
      <c r="L4" s="38"/>
      <c r="M4" s="38"/>
      <c r="N4" s="43"/>
      <c r="O4" s="7" t="s">
        <v>6</v>
      </c>
      <c r="P4" s="7"/>
      <c r="Q4" s="7"/>
      <c r="R4" s="7"/>
      <c r="S4" s="7"/>
      <c r="T4" s="7"/>
      <c r="U4" s="7"/>
      <c r="V4" s="7"/>
      <c r="W4" s="37" t="s">
        <v>7</v>
      </c>
      <c r="X4" s="38"/>
      <c r="Y4" s="38"/>
      <c r="Z4" s="38"/>
      <c r="AA4" s="38"/>
      <c r="AB4" s="38"/>
      <c r="AC4" s="38"/>
      <c r="AD4" s="43"/>
      <c r="AE4" s="7" t="s">
        <v>8</v>
      </c>
      <c r="AF4" s="7"/>
      <c r="AG4" s="7"/>
      <c r="AH4" s="7"/>
      <c r="AI4" s="7"/>
      <c r="AJ4" s="7"/>
      <c r="AK4" s="7"/>
      <c r="AL4" s="7"/>
    </row>
    <row r="5" s="31" customFormat="1" ht="24.95" customHeight="1" spans="1:38">
      <c r="A5" s="7"/>
      <c r="B5" s="11" t="s">
        <v>9</v>
      </c>
      <c r="C5" s="56" t="s">
        <v>10</v>
      </c>
      <c r="D5" s="38"/>
      <c r="E5" s="38"/>
      <c r="F5" s="38"/>
      <c r="G5" s="38"/>
      <c r="H5" s="38"/>
      <c r="I5" s="43"/>
      <c r="J5" s="11" t="s">
        <v>9</v>
      </c>
      <c r="K5" s="58" t="s">
        <v>10</v>
      </c>
      <c r="L5" s="59"/>
      <c r="M5" s="59"/>
      <c r="N5" s="60"/>
      <c r="O5" s="47" t="s">
        <v>11</v>
      </c>
      <c r="P5" s="7" t="s">
        <v>12</v>
      </c>
      <c r="Q5" s="7"/>
      <c r="R5" s="7"/>
      <c r="S5" s="7"/>
      <c r="T5" s="7"/>
      <c r="U5" s="7"/>
      <c r="V5" s="7"/>
      <c r="W5" s="47" t="s">
        <v>11</v>
      </c>
      <c r="X5" s="37" t="s">
        <v>12</v>
      </c>
      <c r="Y5" s="38"/>
      <c r="Z5" s="38"/>
      <c r="AA5" s="38"/>
      <c r="AB5" s="38"/>
      <c r="AC5" s="38"/>
      <c r="AD5" s="43"/>
      <c r="AE5" s="16" t="s">
        <v>9</v>
      </c>
      <c r="AF5" s="66"/>
      <c r="AG5" s="69"/>
      <c r="AH5" s="69"/>
      <c r="AI5" s="69"/>
      <c r="AJ5" s="69"/>
      <c r="AK5" s="69"/>
      <c r="AL5" s="70"/>
    </row>
    <row r="6" s="31" customFormat="1" ht="53.25" customHeight="1" spans="1:38">
      <c r="A6" s="7"/>
      <c r="B6" s="57"/>
      <c r="C6" s="7" t="s">
        <v>13</v>
      </c>
      <c r="D6" s="7" t="s">
        <v>14</v>
      </c>
      <c r="E6" s="7" t="s">
        <v>15</v>
      </c>
      <c r="F6" s="7" t="s">
        <v>16</v>
      </c>
      <c r="G6" s="18" t="s">
        <v>17</v>
      </c>
      <c r="H6" s="18" t="s">
        <v>18</v>
      </c>
      <c r="I6" s="18" t="s">
        <v>19</v>
      </c>
      <c r="J6" s="57"/>
      <c r="K6" s="6" t="s">
        <v>15</v>
      </c>
      <c r="L6" s="11" t="s">
        <v>17</v>
      </c>
      <c r="M6" s="11" t="s">
        <v>18</v>
      </c>
      <c r="N6" s="11" t="s">
        <v>19</v>
      </c>
      <c r="O6" s="47"/>
      <c r="P6" s="6" t="s">
        <v>13</v>
      </c>
      <c r="Q6" s="6" t="s">
        <v>14</v>
      </c>
      <c r="R6" s="6" t="s">
        <v>20</v>
      </c>
      <c r="S6" s="6" t="s">
        <v>16</v>
      </c>
      <c r="T6" s="11" t="s">
        <v>17</v>
      </c>
      <c r="U6" s="11" t="s">
        <v>18</v>
      </c>
      <c r="V6" s="11" t="s">
        <v>19</v>
      </c>
      <c r="W6" s="47"/>
      <c r="X6" s="65" t="s">
        <v>21</v>
      </c>
      <c r="Y6" s="11" t="s">
        <v>22</v>
      </c>
      <c r="Z6" s="6" t="s">
        <v>20</v>
      </c>
      <c r="AA6" s="6" t="s">
        <v>16</v>
      </c>
      <c r="AB6" s="11" t="s">
        <v>17</v>
      </c>
      <c r="AC6" s="11" t="s">
        <v>18</v>
      </c>
      <c r="AD6" s="11" t="s">
        <v>19</v>
      </c>
      <c r="AE6" s="47"/>
      <c r="AF6" s="65" t="s">
        <v>21</v>
      </c>
      <c r="AG6" s="11" t="s">
        <v>22</v>
      </c>
      <c r="AH6" s="6" t="s">
        <v>20</v>
      </c>
      <c r="AI6" s="6" t="s">
        <v>16</v>
      </c>
      <c r="AJ6" s="11" t="s">
        <v>17</v>
      </c>
      <c r="AK6" s="11" t="s">
        <v>18</v>
      </c>
      <c r="AL6" s="11" t="s">
        <v>19</v>
      </c>
    </row>
    <row r="7" s="32" customFormat="1" ht="54.75" customHeight="1" spans="1:38">
      <c r="A7" s="39" t="s">
        <v>23</v>
      </c>
      <c r="B7" s="39" t="s">
        <v>24</v>
      </c>
      <c r="C7" s="39" t="s">
        <v>25</v>
      </c>
      <c r="D7" s="39" t="s">
        <v>26</v>
      </c>
      <c r="E7" s="39" t="s">
        <v>27</v>
      </c>
      <c r="F7" s="39" t="s">
        <v>28</v>
      </c>
      <c r="G7" s="39" t="s">
        <v>29</v>
      </c>
      <c r="H7" s="39" t="s">
        <v>30</v>
      </c>
      <c r="I7" s="39" t="s">
        <v>31</v>
      </c>
      <c r="J7" s="39" t="s">
        <v>32</v>
      </c>
      <c r="K7" s="39" t="s">
        <v>33</v>
      </c>
      <c r="L7" s="39" t="s">
        <v>34</v>
      </c>
      <c r="M7" s="39" t="s">
        <v>35</v>
      </c>
      <c r="N7" s="39" t="s">
        <v>36</v>
      </c>
      <c r="O7" s="39" t="s">
        <v>37</v>
      </c>
      <c r="P7" s="39" t="s">
        <v>38</v>
      </c>
      <c r="Q7" s="39" t="s">
        <v>39</v>
      </c>
      <c r="R7" s="39" t="s">
        <v>40</v>
      </c>
      <c r="S7" s="39" t="s">
        <v>41</v>
      </c>
      <c r="T7" s="39" t="s">
        <v>42</v>
      </c>
      <c r="U7" s="39" t="s">
        <v>43</v>
      </c>
      <c r="V7" s="39" t="s">
        <v>44</v>
      </c>
      <c r="W7" s="39" t="s">
        <v>45</v>
      </c>
      <c r="X7" s="39" t="s">
        <v>46</v>
      </c>
      <c r="Y7" s="39" t="s">
        <v>47</v>
      </c>
      <c r="Z7" s="39" t="s">
        <v>48</v>
      </c>
      <c r="AA7" s="39" t="s">
        <v>49</v>
      </c>
      <c r="AB7" s="39" t="s">
        <v>50</v>
      </c>
      <c r="AC7" s="39" t="s">
        <v>51</v>
      </c>
      <c r="AD7" s="54" t="s">
        <v>52</v>
      </c>
      <c r="AE7" s="39" t="s">
        <v>53</v>
      </c>
      <c r="AF7" s="39" t="s">
        <v>54</v>
      </c>
      <c r="AG7" s="39" t="s">
        <v>55</v>
      </c>
      <c r="AH7" s="39" t="s">
        <v>56</v>
      </c>
      <c r="AI7" s="39" t="s">
        <v>57</v>
      </c>
      <c r="AJ7" s="39" t="s">
        <v>58</v>
      </c>
      <c r="AK7" s="39" t="s">
        <v>59</v>
      </c>
      <c r="AL7" s="39" t="s">
        <v>60</v>
      </c>
    </row>
    <row r="8" s="33" customFormat="1" ht="24.95" customHeight="1" spans="1:38">
      <c r="A8" s="13" t="s">
        <v>61</v>
      </c>
      <c r="B8" s="24">
        <f>C8+D8+E8+F8+G8+H8+I8</f>
        <v>1258</v>
      </c>
      <c r="C8" s="26">
        <v>558</v>
      </c>
      <c r="D8" s="26">
        <v>304</v>
      </c>
      <c r="E8" s="26">
        <v>183</v>
      </c>
      <c r="F8" s="26">
        <v>124</v>
      </c>
      <c r="G8" s="26">
        <v>57</v>
      </c>
      <c r="H8" s="26">
        <v>30</v>
      </c>
      <c r="I8" s="26">
        <v>2</v>
      </c>
      <c r="J8" s="61">
        <f>K8+L8+M8+N8</f>
        <v>110</v>
      </c>
      <c r="K8" s="26">
        <v>29</v>
      </c>
      <c r="L8" s="26">
        <v>52</v>
      </c>
      <c r="M8" s="26">
        <v>27</v>
      </c>
      <c r="N8" s="26">
        <v>2</v>
      </c>
      <c r="O8" s="62">
        <v>122.5</v>
      </c>
      <c r="P8" s="26">
        <v>42.9</v>
      </c>
      <c r="Q8" s="26">
        <v>21.75</v>
      </c>
      <c r="R8" s="26">
        <v>18.2</v>
      </c>
      <c r="S8" s="26">
        <v>9.3</v>
      </c>
      <c r="T8" s="26">
        <v>21.7</v>
      </c>
      <c r="U8" s="26">
        <v>6.95</v>
      </c>
      <c r="V8" s="26">
        <v>1.7</v>
      </c>
      <c r="W8" s="61">
        <f>X8+Y8+Z8+AA8+AB8+AC8+AD8</f>
        <v>167.88625</v>
      </c>
      <c r="X8" s="30">
        <v>55.3025</v>
      </c>
      <c r="Y8" s="25">
        <v>21.56875</v>
      </c>
      <c r="Z8" s="67">
        <v>24.775</v>
      </c>
      <c r="AA8" s="30">
        <v>14.64</v>
      </c>
      <c r="AB8" s="30">
        <v>32.95</v>
      </c>
      <c r="AC8" s="30">
        <v>16.95</v>
      </c>
      <c r="AD8" s="30">
        <v>1.7</v>
      </c>
      <c r="AE8" s="24">
        <f>AF8+AG8+AH8+AI8+AJ8+AK8+AL8</f>
        <v>-45.38625</v>
      </c>
      <c r="AF8" s="53">
        <f>P8-X8</f>
        <v>-12.4025</v>
      </c>
      <c r="AG8" s="53">
        <f t="shared" ref="AG8:AL8" si="0">Q8-Y8</f>
        <v>0.181249999999999</v>
      </c>
      <c r="AH8" s="53">
        <f t="shared" si="0"/>
        <v>-6.575</v>
      </c>
      <c r="AI8" s="53">
        <f t="shared" si="0"/>
        <v>-5.34</v>
      </c>
      <c r="AJ8" s="53">
        <f t="shared" si="0"/>
        <v>-11.25</v>
      </c>
      <c r="AK8" s="53">
        <f t="shared" si="0"/>
        <v>-10</v>
      </c>
      <c r="AL8" s="53">
        <f t="shared" si="0"/>
        <v>0</v>
      </c>
    </row>
    <row r="10" ht="15" spans="31:32">
      <c r="AE10" s="68"/>
      <c r="AF10" s="68"/>
    </row>
    <row r="18" spans="11:11">
      <c r="K18" s="63"/>
    </row>
  </sheetData>
  <mergeCells count="18">
    <mergeCell ref="A2:AL2"/>
    <mergeCell ref="S3:T3"/>
    <mergeCell ref="B4:I4"/>
    <mergeCell ref="J4:N4"/>
    <mergeCell ref="O4:V4"/>
    <mergeCell ref="W4:AD4"/>
    <mergeCell ref="AE4:AL4"/>
    <mergeCell ref="C5:I5"/>
    <mergeCell ref="K5:N5"/>
    <mergeCell ref="P5:V5"/>
    <mergeCell ref="X5:AD5"/>
    <mergeCell ref="AF5:AL5"/>
    <mergeCell ref="A4:A6"/>
    <mergeCell ref="B5:B6"/>
    <mergeCell ref="J5:J6"/>
    <mergeCell ref="O5:O6"/>
    <mergeCell ref="W5:W6"/>
    <mergeCell ref="AE5:AE6"/>
  </mergeCells>
  <printOptions horizontalCentered="1"/>
  <pageMargins left="0.354330708661417" right="0.354330708661417" top="0.866141732283464" bottom="0.708661417322835" header="0.511811023622047" footer="0.511811023622047"/>
  <pageSetup paperSize="8" scale="76"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9"/>
  <sheetViews>
    <sheetView workbookViewId="0">
      <pane xSplit="1" ySplit="7" topLeftCell="J8" activePane="bottomRight" state="frozen"/>
      <selection/>
      <selection pane="topRight"/>
      <selection pane="bottomLeft"/>
      <selection pane="bottomRight" activeCell="S19" sqref="S19"/>
    </sheetView>
  </sheetViews>
  <sheetFormatPr defaultColWidth="9" defaultRowHeight="14.25"/>
  <cols>
    <col min="1" max="1" width="7.75" style="34" customWidth="1"/>
    <col min="2" max="3" width="5.625" style="35" customWidth="1"/>
    <col min="4" max="9" width="4.625" customWidth="1"/>
    <col min="10" max="10" width="4.875" customWidth="1"/>
    <col min="11" max="14" width="4.625" customWidth="1"/>
    <col min="15" max="15" width="7.625" style="35" customWidth="1"/>
    <col min="16" max="16" width="5.625" style="35" customWidth="1"/>
    <col min="17" max="22" width="7.625" customWidth="1"/>
    <col min="23" max="23" width="9.625" customWidth="1"/>
    <col min="24" max="24" width="7.125" customWidth="1"/>
    <col min="25" max="25" width="5.875" customWidth="1"/>
    <col min="26" max="30" width="6.625" customWidth="1"/>
    <col min="31" max="33" width="9.625" customWidth="1"/>
    <col min="34" max="38" width="6.625" customWidth="1"/>
  </cols>
  <sheetData>
    <row r="1" ht="21.75" customHeight="1" spans="1:17">
      <c r="A1" s="1" t="s">
        <v>62</v>
      </c>
      <c r="Q1" s="2"/>
    </row>
    <row r="2" ht="24.75" customHeight="1" spans="1:38">
      <c r="A2" s="36" t="s">
        <v>63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row>
    <row r="3" ht="21" customHeight="1" spans="1:38">
      <c r="A3" s="4"/>
      <c r="B3" s="4"/>
      <c r="C3" s="4"/>
      <c r="D3" s="4"/>
      <c r="E3" s="4"/>
      <c r="F3" s="4"/>
      <c r="G3" s="4"/>
      <c r="H3" s="4"/>
      <c r="I3" s="4"/>
      <c r="J3" s="4"/>
      <c r="K3" s="4"/>
      <c r="L3" s="4"/>
      <c r="M3" s="4"/>
      <c r="N3" s="4"/>
      <c r="O3" s="4"/>
      <c r="P3" s="4"/>
      <c r="Q3" s="4"/>
      <c r="R3" s="4"/>
      <c r="S3" s="4"/>
      <c r="T3" s="4"/>
      <c r="U3" s="4"/>
      <c r="V3" s="4"/>
      <c r="AL3" s="55" t="s">
        <v>2</v>
      </c>
    </row>
    <row r="4" s="31" customFormat="1" ht="34.5" customHeight="1" spans="1:38">
      <c r="A4" s="7" t="s">
        <v>3</v>
      </c>
      <c r="B4" s="37" t="s">
        <v>64</v>
      </c>
      <c r="C4" s="38"/>
      <c r="D4" s="38"/>
      <c r="E4" s="38"/>
      <c r="F4" s="38"/>
      <c r="G4" s="38"/>
      <c r="H4" s="38"/>
      <c r="I4" s="43"/>
      <c r="J4" s="37" t="s">
        <v>65</v>
      </c>
      <c r="K4" s="38"/>
      <c r="L4" s="38"/>
      <c r="M4" s="38"/>
      <c r="N4" s="43"/>
      <c r="O4" s="37" t="s">
        <v>66</v>
      </c>
      <c r="P4" s="38"/>
      <c r="Q4" s="38"/>
      <c r="R4" s="38"/>
      <c r="S4" s="38"/>
      <c r="T4" s="38"/>
      <c r="U4" s="38"/>
      <c r="V4" s="43"/>
      <c r="W4" s="7" t="s">
        <v>8</v>
      </c>
      <c r="X4" s="7"/>
      <c r="Y4" s="7"/>
      <c r="Z4" s="7"/>
      <c r="AA4" s="7"/>
      <c r="AB4" s="7"/>
      <c r="AC4" s="7"/>
      <c r="AD4" s="7"/>
      <c r="AE4" s="15" t="s">
        <v>67</v>
      </c>
      <c r="AF4" s="15"/>
      <c r="AG4" s="15"/>
      <c r="AH4" s="15"/>
      <c r="AI4" s="15"/>
      <c r="AJ4" s="15"/>
      <c r="AK4" s="15"/>
      <c r="AL4" s="15"/>
    </row>
    <row r="5" s="31" customFormat="1" ht="24.95" customHeight="1" spans="1:38">
      <c r="A5" s="7"/>
      <c r="B5" s="7" t="s">
        <v>68</v>
      </c>
      <c r="C5" s="37" t="s">
        <v>12</v>
      </c>
      <c r="D5" s="38"/>
      <c r="E5" s="38"/>
      <c r="F5" s="38"/>
      <c r="G5" s="38"/>
      <c r="H5" s="38"/>
      <c r="I5" s="43"/>
      <c r="J5" s="11" t="s">
        <v>9</v>
      </c>
      <c r="K5" s="44" t="s">
        <v>10</v>
      </c>
      <c r="L5" s="45"/>
      <c r="M5" s="45"/>
      <c r="N5" s="46"/>
      <c r="O5" s="47" t="s">
        <v>11</v>
      </c>
      <c r="P5" s="37" t="s">
        <v>12</v>
      </c>
      <c r="Q5" s="38"/>
      <c r="R5" s="38"/>
      <c r="S5" s="38"/>
      <c r="T5" s="38"/>
      <c r="U5" s="38"/>
      <c r="V5" s="43"/>
      <c r="W5" s="52" t="s">
        <v>9</v>
      </c>
      <c r="X5" s="44" t="s">
        <v>10</v>
      </c>
      <c r="Y5" s="45"/>
      <c r="Z5" s="45"/>
      <c r="AA5" s="45"/>
      <c r="AB5" s="45"/>
      <c r="AC5" s="45"/>
      <c r="AD5" s="46"/>
      <c r="AE5" s="15" t="s">
        <v>68</v>
      </c>
      <c r="AF5" s="15"/>
      <c r="AG5" s="7" t="s">
        <v>12</v>
      </c>
      <c r="AH5" s="7"/>
      <c r="AI5" s="7"/>
      <c r="AJ5" s="7"/>
      <c r="AK5" s="7"/>
      <c r="AL5" s="7"/>
    </row>
    <row r="6" s="31" customFormat="1" ht="73.5" customHeight="1" spans="1:38">
      <c r="A6" s="7"/>
      <c r="B6" s="7"/>
      <c r="C6" s="13" t="s">
        <v>21</v>
      </c>
      <c r="D6" s="13" t="s">
        <v>22</v>
      </c>
      <c r="E6" s="7" t="s">
        <v>15</v>
      </c>
      <c r="F6" s="13" t="s">
        <v>69</v>
      </c>
      <c r="G6" s="18" t="s">
        <v>17</v>
      </c>
      <c r="H6" s="18" t="s">
        <v>18</v>
      </c>
      <c r="I6" s="18" t="s">
        <v>19</v>
      </c>
      <c r="J6" s="48"/>
      <c r="K6" s="6" t="s">
        <v>15</v>
      </c>
      <c r="L6" s="11" t="s">
        <v>17</v>
      </c>
      <c r="M6" s="11" t="s">
        <v>18</v>
      </c>
      <c r="N6" s="11" t="s">
        <v>19</v>
      </c>
      <c r="O6" s="47"/>
      <c r="P6" s="49" t="s">
        <v>21</v>
      </c>
      <c r="Q6" s="11" t="s">
        <v>22</v>
      </c>
      <c r="R6" s="6" t="s">
        <v>20</v>
      </c>
      <c r="S6" s="6" t="s">
        <v>16</v>
      </c>
      <c r="T6" s="11" t="s">
        <v>17</v>
      </c>
      <c r="U6" s="11" t="s">
        <v>18</v>
      </c>
      <c r="V6" s="11" t="s">
        <v>19</v>
      </c>
      <c r="W6" s="52"/>
      <c r="X6" s="52" t="s">
        <v>21</v>
      </c>
      <c r="Y6" s="13" t="s">
        <v>22</v>
      </c>
      <c r="Z6" s="13" t="s">
        <v>70</v>
      </c>
      <c r="AA6" s="13" t="s">
        <v>69</v>
      </c>
      <c r="AB6" s="13" t="s">
        <v>17</v>
      </c>
      <c r="AC6" s="13" t="s">
        <v>18</v>
      </c>
      <c r="AD6" s="13" t="s">
        <v>19</v>
      </c>
      <c r="AE6" s="15"/>
      <c r="AF6" s="52" t="s">
        <v>21</v>
      </c>
      <c r="AG6" s="13" t="s">
        <v>22</v>
      </c>
      <c r="AH6" s="7" t="s">
        <v>20</v>
      </c>
      <c r="AI6" s="7" t="s">
        <v>16</v>
      </c>
      <c r="AJ6" s="13" t="s">
        <v>17</v>
      </c>
      <c r="AK6" s="13" t="s">
        <v>18</v>
      </c>
      <c r="AL6" s="13" t="s">
        <v>19</v>
      </c>
    </row>
    <row r="7" s="32" customFormat="1" ht="52.5" customHeight="1" spans="1:38">
      <c r="A7" s="39" t="s">
        <v>23</v>
      </c>
      <c r="B7" s="39" t="s">
        <v>71</v>
      </c>
      <c r="C7" s="39" t="s">
        <v>25</v>
      </c>
      <c r="D7" s="39" t="s">
        <v>26</v>
      </c>
      <c r="E7" s="39" t="s">
        <v>27</v>
      </c>
      <c r="F7" s="39" t="s">
        <v>28</v>
      </c>
      <c r="G7" s="40" t="s">
        <v>29</v>
      </c>
      <c r="H7" s="40" t="s">
        <v>30</v>
      </c>
      <c r="I7" s="40" t="s">
        <v>31</v>
      </c>
      <c r="J7" s="39" t="s">
        <v>72</v>
      </c>
      <c r="K7" s="50" t="s">
        <v>33</v>
      </c>
      <c r="L7" s="50" t="s">
        <v>34</v>
      </c>
      <c r="M7" s="50" t="s">
        <v>35</v>
      </c>
      <c r="N7" s="50" t="s">
        <v>36</v>
      </c>
      <c r="O7" s="39" t="s">
        <v>73</v>
      </c>
      <c r="P7" s="39" t="s">
        <v>74</v>
      </c>
      <c r="Q7" s="39" t="s">
        <v>75</v>
      </c>
      <c r="R7" s="39" t="s">
        <v>76</v>
      </c>
      <c r="S7" s="39" t="s">
        <v>77</v>
      </c>
      <c r="T7" s="39" t="s">
        <v>78</v>
      </c>
      <c r="U7" s="39" t="s">
        <v>79</v>
      </c>
      <c r="V7" s="39" t="s">
        <v>80</v>
      </c>
      <c r="W7" s="39" t="s">
        <v>45</v>
      </c>
      <c r="X7" s="39" t="s">
        <v>46</v>
      </c>
      <c r="Y7" s="39" t="s">
        <v>47</v>
      </c>
      <c r="Z7" s="39" t="s">
        <v>48</v>
      </c>
      <c r="AA7" s="39" t="s">
        <v>49</v>
      </c>
      <c r="AB7" s="39" t="s">
        <v>50</v>
      </c>
      <c r="AC7" s="54" t="s">
        <v>51</v>
      </c>
      <c r="AD7" s="54" t="s">
        <v>52</v>
      </c>
      <c r="AE7" s="39" t="s">
        <v>53</v>
      </c>
      <c r="AF7" s="39" t="s">
        <v>54</v>
      </c>
      <c r="AG7" s="39" t="s">
        <v>55</v>
      </c>
      <c r="AH7" s="39" t="s">
        <v>56</v>
      </c>
      <c r="AI7" s="39" t="s">
        <v>57</v>
      </c>
      <c r="AJ7" s="39" t="s">
        <v>58</v>
      </c>
      <c r="AK7" s="39" t="s">
        <v>59</v>
      </c>
      <c r="AL7" s="39" t="s">
        <v>60</v>
      </c>
    </row>
    <row r="8" s="33" customFormat="1" ht="24.95" customHeight="1" spans="1:38">
      <c r="A8" s="13" t="s">
        <v>61</v>
      </c>
      <c r="B8" s="41">
        <v>779</v>
      </c>
      <c r="C8" s="42">
        <v>280</v>
      </c>
      <c r="D8" s="42">
        <v>178</v>
      </c>
      <c r="E8" s="42">
        <v>108</v>
      </c>
      <c r="F8" s="42">
        <v>113</v>
      </c>
      <c r="G8" s="42">
        <v>62</v>
      </c>
      <c r="H8" s="42">
        <v>35</v>
      </c>
      <c r="I8" s="42">
        <v>3</v>
      </c>
      <c r="J8" s="51">
        <v>115</v>
      </c>
      <c r="K8" s="42">
        <v>15</v>
      </c>
      <c r="L8" s="42">
        <v>62</v>
      </c>
      <c r="M8" s="42">
        <v>35</v>
      </c>
      <c r="N8" s="42">
        <v>3</v>
      </c>
      <c r="O8" s="21">
        <f>P8+Q8+R8+S8+T8+U8+V8</f>
        <v>164.475</v>
      </c>
      <c r="P8" s="30">
        <f>C8*0.3*0.5</f>
        <v>42</v>
      </c>
      <c r="Q8" s="30">
        <f>D8*0.3*0.5</f>
        <v>26.7</v>
      </c>
      <c r="R8" s="30">
        <f>E8*0.3*0.5+K8*0.25*0.5</f>
        <v>18.075</v>
      </c>
      <c r="S8" s="30">
        <f>F8*0.3*0.5</f>
        <v>16.95</v>
      </c>
      <c r="T8" s="30">
        <f>G8*0.7*0.5+L8*0.5*0.5</f>
        <v>37.2</v>
      </c>
      <c r="U8" s="30">
        <f>H8*0.7*0.5+M8*0.5*0.5</f>
        <v>21</v>
      </c>
      <c r="V8" s="30">
        <f>I8*0.7*0.5+N8*1*0.5</f>
        <v>2.55</v>
      </c>
      <c r="W8" s="24">
        <v>-45.38625</v>
      </c>
      <c r="X8" s="53">
        <v>-12.4025</v>
      </c>
      <c r="Y8" s="53">
        <v>0.181249999999999</v>
      </c>
      <c r="Z8" s="53">
        <v>-6.575</v>
      </c>
      <c r="AA8" s="53">
        <v>-5.34</v>
      </c>
      <c r="AB8" s="53">
        <v>-11.25</v>
      </c>
      <c r="AC8" s="53">
        <v>-10</v>
      </c>
      <c r="AD8" s="53">
        <v>0</v>
      </c>
      <c r="AE8" s="24">
        <f>AF8+AG8+AH8+AI8+AJ8+AK8+AL8</f>
        <v>209.86125</v>
      </c>
      <c r="AF8" s="53">
        <f>P8-X8</f>
        <v>54.4025</v>
      </c>
      <c r="AG8" s="53">
        <f t="shared" ref="AG8:AL8" si="0">Q8-Y8</f>
        <v>26.51875</v>
      </c>
      <c r="AH8" s="53">
        <f t="shared" si="0"/>
        <v>24.65</v>
      </c>
      <c r="AI8" s="53">
        <f t="shared" si="0"/>
        <v>22.29</v>
      </c>
      <c r="AJ8" s="53">
        <f t="shared" si="0"/>
        <v>48.45</v>
      </c>
      <c r="AK8" s="53">
        <f t="shared" si="0"/>
        <v>31</v>
      </c>
      <c r="AL8" s="53">
        <f t="shared" si="0"/>
        <v>2.55</v>
      </c>
    </row>
    <row r="9" ht="37.5" customHeight="1"/>
  </sheetData>
  <mergeCells count="17">
    <mergeCell ref="A2:AL2"/>
    <mergeCell ref="B4:I4"/>
    <mergeCell ref="J4:N4"/>
    <mergeCell ref="O4:V4"/>
    <mergeCell ref="W4:AD4"/>
    <mergeCell ref="AE4:AL4"/>
    <mergeCell ref="C5:I5"/>
    <mergeCell ref="K5:N5"/>
    <mergeCell ref="P5:V5"/>
    <mergeCell ref="X5:AD5"/>
    <mergeCell ref="AG5:AL5"/>
    <mergeCell ref="A4:A6"/>
    <mergeCell ref="B5:B6"/>
    <mergeCell ref="J5:J6"/>
    <mergeCell ref="O5:O6"/>
    <mergeCell ref="W5:W6"/>
    <mergeCell ref="AE5:AE6"/>
  </mergeCells>
  <printOptions horizontalCentered="1"/>
  <pageMargins left="0.354330708661417" right="0.354330708661417" top="0.866141732283464" bottom="0.708661417322835" header="0.511811023622047" footer="0.511811023622047"/>
  <pageSetup paperSize="8" scale="76"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B6" sqref="B6"/>
    </sheetView>
  </sheetViews>
  <sheetFormatPr defaultColWidth="9" defaultRowHeight="14.25" outlineLevelCol="6"/>
  <cols>
    <col min="2" max="2" width="15.375" customWidth="1"/>
    <col min="3" max="3" width="12.125" customWidth="1"/>
    <col min="4" max="4" width="12" customWidth="1"/>
    <col min="5" max="5" width="9.875" customWidth="1"/>
    <col min="6" max="6" width="13.875" customWidth="1"/>
    <col min="7" max="7" width="15.25" customWidth="1"/>
  </cols>
  <sheetData>
    <row r="1" spans="1:5">
      <c r="A1" s="1" t="s">
        <v>81</v>
      </c>
      <c r="D1" s="2"/>
      <c r="E1" s="2"/>
    </row>
    <row r="2" ht="32.25" customHeight="1" spans="1:7">
      <c r="A2" s="3" t="s">
        <v>82</v>
      </c>
      <c r="B2" s="3"/>
      <c r="C2" s="3"/>
      <c r="D2" s="3"/>
      <c r="E2" s="3"/>
      <c r="F2" s="3"/>
      <c r="G2" s="3"/>
    </row>
    <row r="3" ht="26.25" customHeight="1" spans="1:7">
      <c r="A3" s="4"/>
      <c r="B3" s="4"/>
      <c r="C3" s="4"/>
      <c r="D3" s="4"/>
      <c r="E3" s="4"/>
      <c r="F3" s="5" t="s">
        <v>2</v>
      </c>
      <c r="G3" s="4"/>
    </row>
    <row r="4" ht="30" customHeight="1" spans="1:7">
      <c r="A4" s="6" t="s">
        <v>3</v>
      </c>
      <c r="B4" s="7" t="s">
        <v>83</v>
      </c>
      <c r="C4" s="15" t="s">
        <v>84</v>
      </c>
      <c r="D4" s="15"/>
      <c r="E4" s="15"/>
      <c r="F4" s="11" t="s">
        <v>85</v>
      </c>
      <c r="G4" s="11" t="s">
        <v>86</v>
      </c>
    </row>
    <row r="5" ht="42" spans="1:7">
      <c r="A5" s="12"/>
      <c r="B5" s="7"/>
      <c r="C5" s="13" t="s">
        <v>87</v>
      </c>
      <c r="D5" s="7" t="s">
        <v>88</v>
      </c>
      <c r="E5" s="13" t="s">
        <v>89</v>
      </c>
      <c r="F5" s="12"/>
      <c r="G5" s="14"/>
    </row>
    <row r="6" ht="36" customHeight="1" spans="1:7">
      <c r="A6" s="7" t="s">
        <v>23</v>
      </c>
      <c r="B6" s="7" t="s">
        <v>90</v>
      </c>
      <c r="C6" s="15" t="s">
        <v>25</v>
      </c>
      <c r="D6" s="7" t="s">
        <v>26</v>
      </c>
      <c r="E6" s="7" t="s">
        <v>91</v>
      </c>
      <c r="F6" s="7" t="s">
        <v>92</v>
      </c>
      <c r="G6" s="7" t="s">
        <v>93</v>
      </c>
    </row>
    <row r="7" ht="24.75" customHeight="1" spans="1:7">
      <c r="A7" s="16" t="s">
        <v>94</v>
      </c>
      <c r="B7" s="21">
        <f>B8+B9+B10+B11</f>
        <v>0</v>
      </c>
      <c r="C7" s="24">
        <f>C8+C9+C10+C11</f>
        <v>0</v>
      </c>
      <c r="D7" s="24"/>
      <c r="E7" s="17"/>
      <c r="F7" s="17"/>
      <c r="G7" s="17"/>
    </row>
    <row r="8" ht="24" customHeight="1" spans="1:7">
      <c r="A8" s="18" t="s">
        <v>95</v>
      </c>
      <c r="B8" s="29"/>
      <c r="C8" s="30"/>
      <c r="D8" s="26"/>
      <c r="E8" s="20"/>
      <c r="F8" s="20"/>
      <c r="G8" s="20"/>
    </row>
    <row r="9" ht="21" customHeight="1" spans="1:7">
      <c r="A9" s="13" t="s">
        <v>96</v>
      </c>
      <c r="B9" s="29"/>
      <c r="C9" s="30"/>
      <c r="D9" s="26"/>
      <c r="E9" s="20"/>
      <c r="F9" s="20"/>
      <c r="G9" s="20"/>
    </row>
    <row r="10" ht="24" customHeight="1" spans="1:7">
      <c r="A10" s="13" t="s">
        <v>97</v>
      </c>
      <c r="B10" s="29"/>
      <c r="C10" s="30"/>
      <c r="D10" s="26"/>
      <c r="E10" s="20"/>
      <c r="F10" s="20"/>
      <c r="G10" s="20"/>
    </row>
    <row r="11" ht="22.5" customHeight="1" spans="1:7">
      <c r="A11" s="13" t="s">
        <v>61</v>
      </c>
      <c r="B11" s="29"/>
      <c r="C11" s="30"/>
      <c r="D11" s="26"/>
      <c r="E11" s="20"/>
      <c r="F11" s="20"/>
      <c r="G11" s="20"/>
    </row>
  </sheetData>
  <mergeCells count="6">
    <mergeCell ref="A2:G2"/>
    <mergeCell ref="C4:E4"/>
    <mergeCell ref="A4:A5"/>
    <mergeCell ref="B4:B5"/>
    <mergeCell ref="F4:F5"/>
    <mergeCell ref="G4:G5"/>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B7" sqref="B7"/>
    </sheetView>
  </sheetViews>
  <sheetFormatPr defaultColWidth="9" defaultRowHeight="14.25" outlineLevelCol="6"/>
  <cols>
    <col min="1" max="1" width="15.375" customWidth="1"/>
    <col min="2" max="2" width="17.375" customWidth="1"/>
    <col min="3" max="3" width="12.25" customWidth="1"/>
    <col min="4" max="4" width="14.625" customWidth="1"/>
    <col min="5" max="5" width="12.375" customWidth="1"/>
    <col min="6" max="6" width="15.375" customWidth="1"/>
    <col min="7" max="7" width="18.875" customWidth="1"/>
  </cols>
  <sheetData>
    <row r="1" ht="24" customHeight="1" spans="1:5">
      <c r="A1" s="1" t="s">
        <v>98</v>
      </c>
      <c r="D1" s="2"/>
      <c r="E1" s="2"/>
    </row>
    <row r="2" ht="70.5" customHeight="1" spans="1:7">
      <c r="A2" s="3" t="s">
        <v>99</v>
      </c>
      <c r="B2" s="3"/>
      <c r="C2" s="3"/>
      <c r="D2" s="3"/>
      <c r="E2" s="3"/>
      <c r="F2" s="3"/>
      <c r="G2" s="3"/>
    </row>
    <row r="3" ht="18.75" spans="1:7">
      <c r="A3" s="4"/>
      <c r="B3" s="4"/>
      <c r="C3" s="4"/>
      <c r="D3" s="4"/>
      <c r="E3" s="4"/>
      <c r="F3" s="5" t="s">
        <v>2</v>
      </c>
      <c r="G3" s="4"/>
    </row>
    <row r="4" ht="26.25" customHeight="1" spans="1:7">
      <c r="A4" s="6" t="s">
        <v>3</v>
      </c>
      <c r="B4" s="7" t="s">
        <v>83</v>
      </c>
      <c r="C4" s="15" t="s">
        <v>84</v>
      </c>
      <c r="D4" s="15"/>
      <c r="E4" s="15"/>
      <c r="F4" s="11" t="s">
        <v>85</v>
      </c>
      <c r="G4" s="11" t="s">
        <v>86</v>
      </c>
    </row>
    <row r="5" ht="28.5" spans="1:7">
      <c r="A5" s="12"/>
      <c r="B5" s="7"/>
      <c r="C5" s="13" t="s">
        <v>87</v>
      </c>
      <c r="D5" s="7" t="s">
        <v>88</v>
      </c>
      <c r="E5" s="13" t="s">
        <v>89</v>
      </c>
      <c r="F5" s="12"/>
      <c r="G5" s="14"/>
    </row>
    <row r="6" ht="23.25" customHeight="1" spans="1:7">
      <c r="A6" s="7" t="s">
        <v>23</v>
      </c>
      <c r="B6" s="7" t="s">
        <v>90</v>
      </c>
      <c r="C6" s="15" t="s">
        <v>25</v>
      </c>
      <c r="D6" s="7" t="s">
        <v>26</v>
      </c>
      <c r="E6" s="7" t="s">
        <v>91</v>
      </c>
      <c r="F6" s="7" t="s">
        <v>92</v>
      </c>
      <c r="G6" s="7" t="s">
        <v>93</v>
      </c>
    </row>
    <row r="7" ht="22.5" customHeight="1" spans="1:7">
      <c r="A7" s="16" t="s">
        <v>94</v>
      </c>
      <c r="B7" s="21">
        <f t="shared" ref="B7:C7" si="0">B8+B9+B10+B11</f>
        <v>0</v>
      </c>
      <c r="C7" s="24">
        <f t="shared" si="0"/>
        <v>0</v>
      </c>
      <c r="D7" s="24"/>
      <c r="E7" s="17"/>
      <c r="F7" s="17"/>
      <c r="G7" s="17"/>
    </row>
    <row r="8" ht="21.75" customHeight="1" spans="1:7">
      <c r="A8" s="18" t="s">
        <v>95</v>
      </c>
      <c r="B8" s="22"/>
      <c r="C8" s="25"/>
      <c r="D8" s="26"/>
      <c r="E8" s="20"/>
      <c r="F8" s="20"/>
      <c r="G8" s="20"/>
    </row>
    <row r="9" ht="20.25" customHeight="1" spans="1:7">
      <c r="A9" s="13" t="s">
        <v>96</v>
      </c>
      <c r="B9" s="27"/>
      <c r="C9" s="28"/>
      <c r="D9" s="26"/>
      <c r="E9" s="20"/>
      <c r="F9" s="20"/>
      <c r="G9" s="20"/>
    </row>
    <row r="10" ht="20.25" customHeight="1" spans="1:7">
      <c r="A10" s="13" t="s">
        <v>97</v>
      </c>
      <c r="B10" s="22"/>
      <c r="C10" s="25"/>
      <c r="D10" s="26"/>
      <c r="E10" s="20"/>
      <c r="F10" s="20"/>
      <c r="G10" s="20"/>
    </row>
    <row r="11" ht="21.75" customHeight="1" spans="1:7">
      <c r="A11" s="13" t="s">
        <v>61</v>
      </c>
      <c r="B11" s="23"/>
      <c r="C11" s="25"/>
      <c r="D11" s="26"/>
      <c r="E11" s="20"/>
      <c r="F11" s="20"/>
      <c r="G11" s="20"/>
    </row>
  </sheetData>
  <mergeCells count="6">
    <mergeCell ref="A2:G2"/>
    <mergeCell ref="C4:E4"/>
    <mergeCell ref="A4:A5"/>
    <mergeCell ref="B4:B5"/>
    <mergeCell ref="F4:F5"/>
    <mergeCell ref="G4:G5"/>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15" sqref="F15"/>
    </sheetView>
  </sheetViews>
  <sheetFormatPr defaultColWidth="9" defaultRowHeight="14.25" outlineLevelCol="7"/>
  <cols>
    <col min="1" max="2" width="13" customWidth="1"/>
    <col min="3" max="3" width="13.625" customWidth="1"/>
    <col min="4" max="4" width="14.125" customWidth="1"/>
    <col min="5" max="5" width="16.875" customWidth="1"/>
    <col min="6" max="6" width="15.875" customWidth="1"/>
    <col min="7" max="7" width="20.125" customWidth="1"/>
    <col min="8" max="8" width="16" customWidth="1"/>
  </cols>
  <sheetData>
    <row r="1" ht="20.25" customHeight="1" spans="1:6">
      <c r="A1" s="1" t="s">
        <v>100</v>
      </c>
      <c r="E1" s="2"/>
      <c r="F1" s="2"/>
    </row>
    <row r="2" ht="60" customHeight="1" spans="1:8">
      <c r="A2" s="3" t="s">
        <v>101</v>
      </c>
      <c r="B2" s="4"/>
      <c r="C2" s="4"/>
      <c r="D2" s="4"/>
      <c r="E2" s="4"/>
      <c r="F2" s="4"/>
      <c r="G2" s="4"/>
      <c r="H2" s="4"/>
    </row>
    <row r="3" ht="25.5" customHeight="1" spans="1:8">
      <c r="A3" s="4"/>
      <c r="B3" s="4"/>
      <c r="C3" s="4"/>
      <c r="D3" s="4"/>
      <c r="E3" s="4"/>
      <c r="F3" s="4"/>
      <c r="G3" s="5" t="s">
        <v>2</v>
      </c>
      <c r="H3" s="4"/>
    </row>
    <row r="4" ht="31.5" customHeight="1" spans="1:8">
      <c r="A4" s="6" t="s">
        <v>3</v>
      </c>
      <c r="B4" s="7" t="s">
        <v>102</v>
      </c>
      <c r="C4" s="6" t="s">
        <v>103</v>
      </c>
      <c r="D4" s="8" t="s">
        <v>84</v>
      </c>
      <c r="E4" s="9"/>
      <c r="F4" s="10"/>
      <c r="G4" s="11" t="s">
        <v>104</v>
      </c>
      <c r="H4" s="11" t="s">
        <v>105</v>
      </c>
    </row>
    <row r="5" ht="55.5" customHeight="1" spans="1:8">
      <c r="A5" s="12"/>
      <c r="B5" s="7"/>
      <c r="C5" s="12"/>
      <c r="D5" s="13" t="s">
        <v>87</v>
      </c>
      <c r="E5" s="7" t="s">
        <v>88</v>
      </c>
      <c r="F5" s="13" t="s">
        <v>89</v>
      </c>
      <c r="G5" s="12"/>
      <c r="H5" s="14"/>
    </row>
    <row r="6" ht="30" spans="1:8">
      <c r="A6" s="7" t="s">
        <v>23</v>
      </c>
      <c r="B6" s="7" t="s">
        <v>90</v>
      </c>
      <c r="C6" s="7" t="s">
        <v>25</v>
      </c>
      <c r="D6" s="15" t="s">
        <v>26</v>
      </c>
      <c r="E6" s="7" t="s">
        <v>27</v>
      </c>
      <c r="F6" s="7" t="s">
        <v>106</v>
      </c>
      <c r="G6" s="7" t="s">
        <v>107</v>
      </c>
      <c r="H6" s="7" t="s">
        <v>108</v>
      </c>
    </row>
    <row r="7" ht="23.25" customHeight="1" spans="1:8">
      <c r="A7" s="16" t="s">
        <v>94</v>
      </c>
      <c r="B7" s="21">
        <f t="shared" ref="B7:C7" si="0">B8+B9+B10+B11</f>
        <v>0</v>
      </c>
      <c r="C7" s="21">
        <f t="shared" si="0"/>
        <v>0</v>
      </c>
      <c r="D7" s="17">
        <v>51.6025</v>
      </c>
      <c r="E7" s="17">
        <v>58.275</v>
      </c>
      <c r="F7" s="17">
        <v>6.67249999999999</v>
      </c>
      <c r="G7" s="17">
        <f>B7*0.3*0.5+C7*0.25*0.5</f>
        <v>0</v>
      </c>
      <c r="H7" s="17">
        <f>G7-F7</f>
        <v>-6.67249999999999</v>
      </c>
    </row>
    <row r="8" ht="24" customHeight="1" spans="1:8">
      <c r="A8" s="18" t="s">
        <v>95</v>
      </c>
      <c r="B8" s="22"/>
      <c r="C8" s="22"/>
      <c r="D8" s="19"/>
      <c r="E8" s="19"/>
      <c r="F8" s="19"/>
      <c r="G8" s="20"/>
      <c r="H8" s="20"/>
    </row>
    <row r="9" ht="24.75" customHeight="1" spans="1:8">
      <c r="A9" s="13" t="s">
        <v>96</v>
      </c>
      <c r="B9" s="23"/>
      <c r="C9" s="23"/>
      <c r="D9" s="19"/>
      <c r="E9" s="19"/>
      <c r="F9" s="19"/>
      <c r="G9" s="20"/>
      <c r="H9" s="20"/>
    </row>
    <row r="10" ht="23.25" customHeight="1" spans="1:8">
      <c r="A10" s="13" t="s">
        <v>97</v>
      </c>
      <c r="B10" s="22"/>
      <c r="C10" s="22"/>
      <c r="D10" s="19"/>
      <c r="E10" s="19"/>
      <c r="F10" s="19"/>
      <c r="G10" s="20"/>
      <c r="H10" s="20"/>
    </row>
    <row r="11" ht="24.75" customHeight="1" spans="1:8">
      <c r="A11" s="13" t="s">
        <v>61</v>
      </c>
      <c r="B11" s="23"/>
      <c r="C11" s="23"/>
      <c r="D11" s="19"/>
      <c r="E11" s="19"/>
      <c r="F11" s="19"/>
      <c r="G11" s="20"/>
      <c r="H11" s="20"/>
    </row>
  </sheetData>
  <mergeCells count="7">
    <mergeCell ref="A2:H2"/>
    <mergeCell ref="D4:F4"/>
    <mergeCell ref="A4:A5"/>
    <mergeCell ref="B4:B5"/>
    <mergeCell ref="C4:C5"/>
    <mergeCell ref="G4:G5"/>
    <mergeCell ref="H4:H5"/>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E14" sqref="E14"/>
    </sheetView>
  </sheetViews>
  <sheetFormatPr defaultColWidth="9" defaultRowHeight="14.25" outlineLevelCol="6"/>
  <cols>
    <col min="1" max="1" width="15" customWidth="1"/>
    <col min="2" max="2" width="16.875" customWidth="1"/>
    <col min="3" max="3" width="12.875" customWidth="1"/>
    <col min="4" max="4" width="18.875" customWidth="1"/>
    <col min="5" max="5" width="14.875" customWidth="1"/>
    <col min="6" max="6" width="17.25" customWidth="1"/>
    <col min="7" max="7" width="19" customWidth="1"/>
  </cols>
  <sheetData>
    <row r="1" ht="24" customHeight="1" spans="1:5">
      <c r="A1" s="1" t="s">
        <v>109</v>
      </c>
      <c r="D1" s="2"/>
      <c r="E1" s="2"/>
    </row>
    <row r="2" ht="37.5" customHeight="1" spans="1:7">
      <c r="A2" s="3" t="s">
        <v>110</v>
      </c>
      <c r="B2" s="3"/>
      <c r="C2" s="3"/>
      <c r="D2" s="3"/>
      <c r="E2" s="3"/>
      <c r="F2" s="3"/>
      <c r="G2" s="3"/>
    </row>
    <row r="3" ht="29.25" customHeight="1" spans="1:7">
      <c r="A3" s="4"/>
      <c r="B3" s="4"/>
      <c r="C3" s="4"/>
      <c r="D3" s="4"/>
      <c r="E3" s="4"/>
      <c r="F3" s="5" t="s">
        <v>2</v>
      </c>
      <c r="G3" s="4"/>
    </row>
    <row r="4" ht="29.25" customHeight="1" spans="1:7">
      <c r="A4" s="6" t="s">
        <v>3</v>
      </c>
      <c r="B4" s="7" t="s">
        <v>83</v>
      </c>
      <c r="C4" s="8" t="s">
        <v>84</v>
      </c>
      <c r="D4" s="9"/>
      <c r="E4" s="10"/>
      <c r="F4" s="11" t="s">
        <v>111</v>
      </c>
      <c r="G4" s="11" t="s">
        <v>86</v>
      </c>
    </row>
    <row r="5" ht="28.5" spans="1:7">
      <c r="A5" s="12"/>
      <c r="B5" s="7"/>
      <c r="C5" s="13" t="s">
        <v>87</v>
      </c>
      <c r="D5" s="7" t="s">
        <v>88</v>
      </c>
      <c r="E5" s="13" t="s">
        <v>89</v>
      </c>
      <c r="F5" s="12"/>
      <c r="G5" s="14"/>
    </row>
    <row r="6" ht="17.25" customHeight="1" spans="1:7">
      <c r="A6" s="7" t="s">
        <v>23</v>
      </c>
      <c r="B6" s="7" t="s">
        <v>90</v>
      </c>
      <c r="C6" s="15" t="s">
        <v>25</v>
      </c>
      <c r="D6" s="7" t="s">
        <v>26</v>
      </c>
      <c r="E6" s="7" t="s">
        <v>91</v>
      </c>
      <c r="F6" s="7" t="s">
        <v>92</v>
      </c>
      <c r="G6" s="7" t="s">
        <v>93</v>
      </c>
    </row>
    <row r="7" ht="20.25" customHeight="1" spans="1:7">
      <c r="A7" s="16" t="s">
        <v>94</v>
      </c>
      <c r="B7" s="17"/>
      <c r="C7" s="17"/>
      <c r="D7" s="17"/>
      <c r="E7" s="17"/>
      <c r="F7" s="17"/>
      <c r="G7" s="17"/>
    </row>
    <row r="8" ht="20.25" customHeight="1" spans="1:7">
      <c r="A8" s="18" t="s">
        <v>95</v>
      </c>
      <c r="B8" s="19"/>
      <c r="C8" s="19"/>
      <c r="D8" s="19"/>
      <c r="E8" s="19"/>
      <c r="F8" s="20"/>
      <c r="G8" s="20"/>
    </row>
    <row r="9" ht="22.5" customHeight="1" spans="1:7">
      <c r="A9" s="13" t="s">
        <v>96</v>
      </c>
      <c r="B9" s="19"/>
      <c r="C9" s="19"/>
      <c r="D9" s="19"/>
      <c r="E9" s="19"/>
      <c r="F9" s="20"/>
      <c r="G9" s="20"/>
    </row>
    <row r="10" ht="21.75" customHeight="1" spans="1:7">
      <c r="A10" s="13" t="s">
        <v>97</v>
      </c>
      <c r="B10" s="19"/>
      <c r="C10" s="19"/>
      <c r="D10" s="19"/>
      <c r="E10" s="19"/>
      <c r="F10" s="20"/>
      <c r="G10" s="20"/>
    </row>
    <row r="11" ht="21.75" customHeight="1" spans="1:7">
      <c r="A11" s="13" t="s">
        <v>61</v>
      </c>
      <c r="B11" s="19"/>
      <c r="C11" s="19"/>
      <c r="D11" s="19"/>
      <c r="E11" s="19"/>
      <c r="F11" s="20"/>
      <c r="G11" s="20"/>
    </row>
  </sheetData>
  <mergeCells count="6">
    <mergeCell ref="A2:G2"/>
    <mergeCell ref="C4:E4"/>
    <mergeCell ref="A4:A5"/>
    <mergeCell ref="B4:B5"/>
    <mergeCell ref="F4:F5"/>
    <mergeCell ref="G4:G5"/>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4" sqref="G4:G5"/>
    </sheetView>
  </sheetViews>
  <sheetFormatPr defaultColWidth="9" defaultRowHeight="14.25" outlineLevelCol="7"/>
  <cols>
    <col min="1" max="1" width="14.375" customWidth="1"/>
    <col min="2" max="2" width="16.25" customWidth="1"/>
    <col min="3" max="3" width="13.5" customWidth="1"/>
    <col min="4" max="4" width="13.875" customWidth="1"/>
    <col min="5" max="5" width="15.375" customWidth="1"/>
    <col min="6" max="6" width="13" customWidth="1"/>
    <col min="7" max="7" width="14.875" customWidth="1"/>
    <col min="8" max="8" width="15.75" customWidth="1"/>
  </cols>
  <sheetData>
    <row r="1" ht="26.25" customHeight="1" spans="1:6">
      <c r="A1" s="1" t="s">
        <v>112</v>
      </c>
      <c r="E1" s="2"/>
      <c r="F1" s="2"/>
    </row>
    <row r="2" ht="53.25" customHeight="1" spans="1:8">
      <c r="A2" s="3" t="s">
        <v>113</v>
      </c>
      <c r="B2" s="3"/>
      <c r="C2" s="3"/>
      <c r="D2" s="3"/>
      <c r="E2" s="3"/>
      <c r="F2" s="3"/>
      <c r="G2" s="3"/>
      <c r="H2" s="3"/>
    </row>
    <row r="3" ht="36" customHeight="1" spans="1:8">
      <c r="A3" s="4"/>
      <c r="B3" s="4"/>
      <c r="C3" s="4"/>
      <c r="D3" s="4"/>
      <c r="E3" s="4"/>
      <c r="F3" s="4"/>
      <c r="G3" s="5" t="s">
        <v>2</v>
      </c>
      <c r="H3" s="4"/>
    </row>
    <row r="4" ht="31.5" customHeight="1" spans="1:8">
      <c r="A4" s="6" t="s">
        <v>3</v>
      </c>
      <c r="B4" s="7" t="s">
        <v>83</v>
      </c>
      <c r="C4" s="6" t="s">
        <v>114</v>
      </c>
      <c r="D4" s="8" t="s">
        <v>84</v>
      </c>
      <c r="E4" s="9"/>
      <c r="F4" s="10"/>
      <c r="G4" s="11" t="s">
        <v>85</v>
      </c>
      <c r="H4" s="11" t="s">
        <v>105</v>
      </c>
    </row>
    <row r="5" ht="28.5" spans="1:8">
      <c r="A5" s="12"/>
      <c r="B5" s="7"/>
      <c r="C5" s="12"/>
      <c r="D5" s="13" t="s">
        <v>87</v>
      </c>
      <c r="E5" s="7" t="s">
        <v>88</v>
      </c>
      <c r="F5" s="13" t="s">
        <v>89</v>
      </c>
      <c r="G5" s="12"/>
      <c r="H5" s="14"/>
    </row>
    <row r="6" ht="30" spans="1:8">
      <c r="A6" s="7" t="s">
        <v>23</v>
      </c>
      <c r="B6" s="7" t="s">
        <v>90</v>
      </c>
      <c r="C6" s="7" t="s">
        <v>25</v>
      </c>
      <c r="D6" s="15" t="s">
        <v>115</v>
      </c>
      <c r="E6" s="7" t="s">
        <v>116</v>
      </c>
      <c r="F6" s="7" t="s">
        <v>117</v>
      </c>
      <c r="G6" s="7" t="s">
        <v>118</v>
      </c>
      <c r="H6" s="7" t="s">
        <v>119</v>
      </c>
    </row>
    <row r="7" ht="25.5" customHeight="1" spans="1:8">
      <c r="A7" s="16" t="s">
        <v>94</v>
      </c>
      <c r="B7" s="17"/>
      <c r="C7" s="17"/>
      <c r="D7" s="17"/>
      <c r="E7" s="17"/>
      <c r="F7" s="17"/>
      <c r="G7" s="17"/>
      <c r="H7" s="17"/>
    </row>
    <row r="8" ht="24.75" customHeight="1" spans="1:8">
      <c r="A8" s="18" t="s">
        <v>95</v>
      </c>
      <c r="B8" s="19"/>
      <c r="C8" s="19"/>
      <c r="D8" s="19"/>
      <c r="E8" s="19"/>
      <c r="F8" s="20"/>
      <c r="G8" s="20"/>
      <c r="H8" s="20"/>
    </row>
    <row r="9" ht="23.25" customHeight="1" spans="1:8">
      <c r="A9" s="13" t="s">
        <v>96</v>
      </c>
      <c r="B9" s="19"/>
      <c r="C9" s="19"/>
      <c r="D9" s="19"/>
      <c r="E9" s="19"/>
      <c r="F9" s="20"/>
      <c r="G9" s="20"/>
      <c r="H9" s="20"/>
    </row>
    <row r="10" ht="21.75" customHeight="1" spans="1:8">
      <c r="A10" s="13" t="s">
        <v>97</v>
      </c>
      <c r="B10" s="19"/>
      <c r="C10" s="19"/>
      <c r="D10" s="19"/>
      <c r="E10" s="19"/>
      <c r="F10" s="20"/>
      <c r="G10" s="20"/>
      <c r="H10" s="20"/>
    </row>
    <row r="11" ht="25.5" customHeight="1" spans="1:8">
      <c r="A11" s="13" t="s">
        <v>61</v>
      </c>
      <c r="B11" s="19"/>
      <c r="C11" s="19"/>
      <c r="D11" s="19"/>
      <c r="E11" s="19"/>
      <c r="F11" s="20"/>
      <c r="G11" s="20"/>
      <c r="H11" s="20"/>
    </row>
  </sheetData>
  <mergeCells count="7">
    <mergeCell ref="A2:H2"/>
    <mergeCell ref="D4:F4"/>
    <mergeCell ref="A4:A5"/>
    <mergeCell ref="B4:B5"/>
    <mergeCell ref="C4:C5"/>
    <mergeCell ref="G4:G5"/>
    <mergeCell ref="H4:H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10" sqref="F10"/>
    </sheetView>
  </sheetViews>
  <sheetFormatPr defaultColWidth="9" defaultRowHeight="14.25" outlineLevelCol="7"/>
  <cols>
    <col min="1" max="1" width="14.75" customWidth="1"/>
    <col min="2" max="2" width="15.75" customWidth="1"/>
    <col min="3" max="3" width="15.25" customWidth="1"/>
    <col min="4" max="4" width="12.25" customWidth="1"/>
    <col min="5" max="5" width="17.125" customWidth="1"/>
    <col min="6" max="6" width="11.75" customWidth="1"/>
    <col min="7" max="7" width="16.875" customWidth="1"/>
    <col min="8" max="8" width="14.25" customWidth="1"/>
  </cols>
  <sheetData>
    <row r="1" ht="24.75" customHeight="1" spans="1:6">
      <c r="A1" s="1" t="s">
        <v>120</v>
      </c>
      <c r="E1" s="2"/>
      <c r="F1" s="2"/>
    </row>
    <row r="2" ht="47.25" customHeight="1" spans="1:8">
      <c r="A2" s="3" t="s">
        <v>121</v>
      </c>
      <c r="B2" s="4"/>
      <c r="C2" s="4"/>
      <c r="D2" s="4"/>
      <c r="E2" s="4"/>
      <c r="F2" s="4"/>
      <c r="G2" s="4"/>
      <c r="H2" s="4"/>
    </row>
    <row r="3" ht="24.75" customHeight="1" spans="1:8">
      <c r="A3" s="4"/>
      <c r="B3" s="4"/>
      <c r="C3" s="4"/>
      <c r="D3" s="4"/>
      <c r="E3" s="4"/>
      <c r="F3" s="4"/>
      <c r="G3" s="5" t="s">
        <v>2</v>
      </c>
      <c r="H3" s="4"/>
    </row>
    <row r="4" ht="24" customHeight="1" spans="1:8">
      <c r="A4" s="6" t="s">
        <v>3</v>
      </c>
      <c r="B4" s="7" t="s">
        <v>83</v>
      </c>
      <c r="C4" s="6" t="s">
        <v>122</v>
      </c>
      <c r="D4" s="8" t="s">
        <v>84</v>
      </c>
      <c r="E4" s="9"/>
      <c r="F4" s="10"/>
      <c r="G4" s="11" t="s">
        <v>123</v>
      </c>
      <c r="H4" s="11" t="s">
        <v>105</v>
      </c>
    </row>
    <row r="5" ht="35.25" customHeight="1" spans="1:8">
      <c r="A5" s="12"/>
      <c r="B5" s="7"/>
      <c r="C5" s="12"/>
      <c r="D5" s="13" t="s">
        <v>87</v>
      </c>
      <c r="E5" s="7" t="s">
        <v>88</v>
      </c>
      <c r="F5" s="13" t="s">
        <v>89</v>
      </c>
      <c r="G5" s="12"/>
      <c r="H5" s="14"/>
    </row>
    <row r="6" ht="30" spans="1:8">
      <c r="A6" s="7" t="s">
        <v>23</v>
      </c>
      <c r="B6" s="7" t="s">
        <v>90</v>
      </c>
      <c r="C6" s="7" t="s">
        <v>25</v>
      </c>
      <c r="D6" s="15" t="s">
        <v>26</v>
      </c>
      <c r="E6" s="7" t="s">
        <v>27</v>
      </c>
      <c r="F6" s="7" t="s">
        <v>117</v>
      </c>
      <c r="G6" s="7" t="s">
        <v>118</v>
      </c>
      <c r="H6" s="7" t="s">
        <v>108</v>
      </c>
    </row>
    <row r="7" ht="24.75" customHeight="1" spans="1:8">
      <c r="A7" s="16" t="s">
        <v>94</v>
      </c>
      <c r="B7" s="17"/>
      <c r="C7" s="17"/>
      <c r="D7" s="17"/>
      <c r="E7" s="17"/>
      <c r="F7" s="17"/>
      <c r="G7" s="17"/>
      <c r="H7" s="17"/>
    </row>
    <row r="8" ht="24" customHeight="1" spans="1:8">
      <c r="A8" s="18" t="s">
        <v>95</v>
      </c>
      <c r="B8" s="19"/>
      <c r="C8" s="19"/>
      <c r="D8" s="19"/>
      <c r="E8" s="19"/>
      <c r="F8" s="20"/>
      <c r="G8" s="20"/>
      <c r="H8" s="20"/>
    </row>
    <row r="9" ht="22.5" customHeight="1" spans="1:8">
      <c r="A9" s="13" t="s">
        <v>96</v>
      </c>
      <c r="B9" s="19"/>
      <c r="C9" s="19"/>
      <c r="D9" s="19"/>
      <c r="E9" s="19"/>
      <c r="F9" s="20"/>
      <c r="G9" s="20"/>
      <c r="H9" s="20"/>
    </row>
    <row r="10" ht="24" customHeight="1" spans="1:8">
      <c r="A10" s="13" t="s">
        <v>97</v>
      </c>
      <c r="B10" s="19"/>
      <c r="C10" s="19"/>
      <c r="D10" s="19"/>
      <c r="E10" s="19"/>
      <c r="F10" s="20"/>
      <c r="G10" s="20"/>
      <c r="H10" s="20"/>
    </row>
    <row r="11" ht="24.75" customHeight="1" spans="1:8">
      <c r="A11" s="13" t="s">
        <v>61</v>
      </c>
      <c r="B11" s="19"/>
      <c r="C11" s="19"/>
      <c r="D11" s="19"/>
      <c r="E11" s="19"/>
      <c r="F11" s="20"/>
      <c r="G11" s="20"/>
      <c r="H11" s="20"/>
    </row>
  </sheetData>
  <mergeCells count="7">
    <mergeCell ref="A2:H2"/>
    <mergeCell ref="D4:F4"/>
    <mergeCell ref="A4:A5"/>
    <mergeCell ref="B4:B5"/>
    <mergeCell ref="C4:C5"/>
    <mergeCell ref="G4:G5"/>
    <mergeCell ref="H4:H5"/>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13" sqref="G13"/>
    </sheetView>
  </sheetViews>
  <sheetFormatPr defaultColWidth="9" defaultRowHeight="14.25" outlineLevelCol="7"/>
  <cols>
    <col min="1" max="1" width="11.625" customWidth="1"/>
    <col min="2" max="2" width="15.5" customWidth="1"/>
    <col min="3" max="3" width="12.625" customWidth="1"/>
    <col min="4" max="4" width="12" customWidth="1"/>
    <col min="5" max="5" width="16.625" customWidth="1"/>
    <col min="6" max="6" width="14" customWidth="1"/>
    <col min="7" max="8" width="15.5" customWidth="1"/>
  </cols>
  <sheetData>
    <row r="1" ht="24" customHeight="1" spans="1:6">
      <c r="A1" s="1" t="s">
        <v>124</v>
      </c>
      <c r="E1" s="2"/>
      <c r="F1" s="2"/>
    </row>
    <row r="2" ht="40.5" customHeight="1" spans="1:8">
      <c r="A2" s="3" t="s">
        <v>125</v>
      </c>
      <c r="B2" s="4"/>
      <c r="C2" s="4"/>
      <c r="D2" s="4"/>
      <c r="E2" s="4"/>
      <c r="F2" s="4"/>
      <c r="G2" s="4"/>
      <c r="H2" s="4"/>
    </row>
    <row r="3" ht="31.5" customHeight="1" spans="1:8">
      <c r="A3" s="4"/>
      <c r="B3" s="4"/>
      <c r="C3" s="4"/>
      <c r="D3" s="4"/>
      <c r="E3" s="4"/>
      <c r="F3" s="4"/>
      <c r="G3" s="5" t="s">
        <v>2</v>
      </c>
      <c r="H3" s="4"/>
    </row>
    <row r="4" ht="30.75" customHeight="1" spans="1:8">
      <c r="A4" s="6" t="s">
        <v>3</v>
      </c>
      <c r="B4" s="7" t="s">
        <v>83</v>
      </c>
      <c r="C4" s="6" t="s">
        <v>126</v>
      </c>
      <c r="D4" s="8" t="s">
        <v>84</v>
      </c>
      <c r="E4" s="9"/>
      <c r="F4" s="10"/>
      <c r="G4" s="11" t="s">
        <v>85</v>
      </c>
      <c r="H4" s="11" t="s">
        <v>105</v>
      </c>
    </row>
    <row r="5" ht="35.25" customHeight="1" spans="1:8">
      <c r="A5" s="12"/>
      <c r="B5" s="7"/>
      <c r="C5" s="12"/>
      <c r="D5" s="13" t="s">
        <v>87</v>
      </c>
      <c r="E5" s="7" t="s">
        <v>88</v>
      </c>
      <c r="F5" s="13" t="s">
        <v>89</v>
      </c>
      <c r="G5" s="12"/>
      <c r="H5" s="14"/>
    </row>
    <row r="6" ht="30" spans="1:8">
      <c r="A6" s="7" t="s">
        <v>23</v>
      </c>
      <c r="B6" s="7" t="s">
        <v>90</v>
      </c>
      <c r="C6" s="7" t="s">
        <v>25</v>
      </c>
      <c r="D6" s="15" t="s">
        <v>26</v>
      </c>
      <c r="E6" s="7" t="s">
        <v>27</v>
      </c>
      <c r="F6" s="7" t="s">
        <v>117</v>
      </c>
      <c r="G6" s="7" t="s">
        <v>127</v>
      </c>
      <c r="H6" s="7" t="s">
        <v>108</v>
      </c>
    </row>
    <row r="7" ht="21.75" customHeight="1" spans="1:8">
      <c r="A7" s="16" t="s">
        <v>94</v>
      </c>
      <c r="B7" s="17"/>
      <c r="C7" s="17"/>
      <c r="D7" s="17"/>
      <c r="E7" s="17"/>
      <c r="F7" s="17"/>
      <c r="G7" s="17"/>
      <c r="H7" s="17"/>
    </row>
    <row r="8" ht="21.75" customHeight="1" spans="1:8">
      <c r="A8" s="18" t="s">
        <v>95</v>
      </c>
      <c r="B8" s="19"/>
      <c r="C8" s="19"/>
      <c r="D8" s="19"/>
      <c r="E8" s="19"/>
      <c r="F8" s="20"/>
      <c r="G8" s="20"/>
      <c r="H8" s="20"/>
    </row>
    <row r="9" ht="21" customHeight="1" spans="1:8">
      <c r="A9" s="13" t="s">
        <v>96</v>
      </c>
      <c r="B9" s="19"/>
      <c r="C9" s="19"/>
      <c r="D9" s="19"/>
      <c r="E9" s="19"/>
      <c r="F9" s="20"/>
      <c r="G9" s="20"/>
      <c r="H9" s="20"/>
    </row>
    <row r="10" ht="19.5" customHeight="1" spans="1:8">
      <c r="A10" s="13" t="s">
        <v>97</v>
      </c>
      <c r="B10" s="19"/>
      <c r="C10" s="19"/>
      <c r="D10" s="19"/>
      <c r="E10" s="19"/>
      <c r="F10" s="20"/>
      <c r="G10" s="20"/>
      <c r="H10" s="20"/>
    </row>
    <row r="11" ht="21" customHeight="1" spans="1:8">
      <c r="A11" s="13" t="s">
        <v>61</v>
      </c>
      <c r="B11" s="19"/>
      <c r="C11" s="19"/>
      <c r="D11" s="19"/>
      <c r="E11" s="19"/>
      <c r="F11" s="20"/>
      <c r="G11" s="20"/>
      <c r="H11" s="20"/>
    </row>
  </sheetData>
  <mergeCells count="7">
    <mergeCell ref="A2:H2"/>
    <mergeCell ref="D4:F4"/>
    <mergeCell ref="A4:A5"/>
    <mergeCell ref="B4:B5"/>
    <mergeCell ref="C4:C5"/>
    <mergeCell ref="G4:G5"/>
    <mergeCell ref="H4:H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9</vt:i4>
      </vt:variant>
    </vt:vector>
  </HeadingPairs>
  <TitlesOfParts>
    <vt:vector size="9" baseType="lpstr">
      <vt:lpstr>附件1</vt:lpstr>
      <vt:lpstr>附件2</vt:lpstr>
      <vt:lpstr>1-1小学</vt:lpstr>
      <vt:lpstr>1-2初中</vt:lpstr>
      <vt:lpstr>1-3普通高中</vt:lpstr>
      <vt:lpstr>1-4中职</vt:lpstr>
      <vt:lpstr>1-5大专</vt:lpstr>
      <vt:lpstr>1-6本科</vt:lpstr>
      <vt:lpstr>1-7研究生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  馨</dc:creator>
  <cp:lastModifiedBy>lenovo</cp:lastModifiedBy>
  <dcterms:created xsi:type="dcterms:W3CDTF">2020-04-02T02:50:00Z</dcterms:created>
  <cp:lastPrinted>2022-04-18T02:53:00Z</cp:lastPrinted>
  <dcterms:modified xsi:type="dcterms:W3CDTF">2022-05-12T09:22:30Z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