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<sst xmlns="http://schemas.openxmlformats.org/spreadsheetml/2006/main" count="231" uniqueCount="142">
  <si>
    <t>恩平市“十三五”交通基础设施项目表</t>
  </si>
  <si>
    <t>序号</t>
  </si>
  <si>
    <t>项目名称</t>
  </si>
  <si>
    <t>建设性质</t>
  </si>
  <si>
    <t>建设等级</t>
  </si>
  <si>
    <t>建设规模</t>
  </si>
  <si>
    <t>建设时间</t>
  </si>
  <si>
    <t>投资估算
（亿元）</t>
  </si>
  <si>
    <t>备注</t>
  </si>
  <si>
    <t>合计</t>
  </si>
  <si>
    <t>一、干线铁路、城际轨道</t>
  </si>
  <si>
    <t>26公里</t>
  </si>
  <si>
    <t>深茂铁路</t>
  </si>
  <si>
    <t>新建</t>
  </si>
  <si>
    <t>国铁Ⅰ级</t>
  </si>
  <si>
    <t>2015-2018</t>
  </si>
  <si>
    <t>二、高速公路</t>
  </si>
  <si>
    <t>114公里</t>
  </si>
  <si>
    <t>高恩高速恩平段</t>
  </si>
  <si>
    <t>高速公路</t>
  </si>
  <si>
    <t>8公里</t>
  </si>
  <si>
    <t>中开高速恩平段</t>
  </si>
  <si>
    <t>2公里</t>
  </si>
  <si>
    <t>2016-2019</t>
  </si>
  <si>
    <t>开春高速恩平段</t>
  </si>
  <si>
    <t>36公里</t>
  </si>
  <si>
    <t>2016-2020</t>
  </si>
  <si>
    <t>沈海高速开阳段改扩建</t>
  </si>
  <si>
    <t>改建</t>
  </si>
  <si>
    <t>51公里</t>
  </si>
  <si>
    <t>2017-2022</t>
  </si>
  <si>
    <t>斗门至恩平高速公路</t>
  </si>
  <si>
    <t>17公里</t>
  </si>
  <si>
    <t>2020-2025</t>
  </si>
  <si>
    <t>十三五期间开展路线规划研究</t>
  </si>
  <si>
    <t>三、国、省道及干线公路</t>
  </si>
  <si>
    <t>174.965公里</t>
  </si>
  <si>
    <t>省道276线朗底至大田段路面改造工程（K79+488～K87+378）</t>
  </si>
  <si>
    <t>大修</t>
  </si>
  <si>
    <t>二级公路</t>
  </si>
  <si>
    <t>7.906公里</t>
  </si>
  <si>
    <t>2015-2016</t>
  </si>
  <si>
    <t>省道367冲恩线恩平大槐路段(K80+500～K86+727)路面大修工程</t>
  </si>
  <si>
    <t>6.227公里</t>
  </si>
  <si>
    <t>省道367冲恩线台山冲蒌至恩平恩城段路面大修工程（恩平段K53+386～K65+306.985）</t>
  </si>
  <si>
    <t>三级公路</t>
  </si>
  <si>
    <t>11.921公里</t>
  </si>
  <si>
    <t>2017-2018</t>
  </si>
  <si>
    <t>省道S369圣贵线恩平朗底至双悦段（K22+074～K33+158）路面改造工程</t>
  </si>
  <si>
    <t>11.08公里</t>
  </si>
  <si>
    <t>恩平市省道S297线（原县道X559线）君堂大桥危桥改建工程</t>
  </si>
  <si>
    <t>1.5公里</t>
  </si>
  <si>
    <t>2017-2019</t>
  </si>
  <si>
    <t>省道S297西大线三叉口桥至沙湖圩段</t>
  </si>
  <si>
    <t>13.994公里</t>
  </si>
  <si>
    <t>2019-2022</t>
  </si>
  <si>
    <t>省道S297西大线开阳高速沙湖出入口至马坦段</t>
  </si>
  <si>
    <t>1.128公里</t>
  </si>
  <si>
    <t>2018-2020</t>
  </si>
  <si>
    <t>省道S297西大线君堂圩至东成圩九腩段</t>
  </si>
  <si>
    <t>13.841公里</t>
  </si>
  <si>
    <t>省道S297西大线白石坳至旧金坑村委会段</t>
  </si>
  <si>
    <t>7.084公里</t>
  </si>
  <si>
    <t>2019-2020</t>
  </si>
  <si>
    <t>省道S297西大线金山温泉至那吉圩段</t>
  </si>
  <si>
    <t>0.401公里</t>
  </si>
  <si>
    <t>2020-2020</t>
  </si>
  <si>
    <t>恩平市高铁客运站场路新建工程</t>
  </si>
  <si>
    <t>一级公路</t>
  </si>
  <si>
    <t>5.283公里</t>
  </si>
  <si>
    <t>续建开阳高速公路恩城立交地方连接线工程
（恩平大道一期工程）</t>
  </si>
  <si>
    <t>新建
（续建）</t>
  </si>
  <si>
    <t>2.7公里</t>
  </si>
  <si>
    <t>2013-2017</t>
  </si>
  <si>
    <t>开恩快速（G325改线恩平新建段）</t>
  </si>
  <si>
    <t>18.8公里</t>
  </si>
  <si>
    <t>2017-2020</t>
  </si>
  <si>
    <t>恩平大道（二～五期工程）</t>
  </si>
  <si>
    <t>61.1公里</t>
  </si>
  <si>
    <t>2016-2025</t>
  </si>
  <si>
    <t>恩平大道东段</t>
  </si>
  <si>
    <t>12公里</t>
  </si>
  <si>
    <t>四、县（乡）道</t>
  </si>
  <si>
    <t>44.28公里</t>
  </si>
  <si>
    <t>县道X534马稔线金沙水泥厂至沙湖圩段路面大修工程</t>
  </si>
  <si>
    <t>3公里</t>
  </si>
  <si>
    <t>2017-2017</t>
  </si>
  <si>
    <t>乡道Y582圣六线圣堂大桥至县道X559段改造工程</t>
  </si>
  <si>
    <t>4.7公里</t>
  </si>
  <si>
    <t>2015-2017</t>
  </si>
  <si>
    <t>乡道Y566区龙线路面改造工程</t>
  </si>
  <si>
    <t>5.113公里</t>
  </si>
  <si>
    <t>2013-2016</t>
  </si>
  <si>
    <t>乡道Y558杨金线杨桥至金贵段改造工程</t>
  </si>
  <si>
    <t>5.522公里</t>
  </si>
  <si>
    <t>2018-2019</t>
  </si>
  <si>
    <t>乡道Y581下金坑至青南角水库口段路面升级改造工程</t>
  </si>
  <si>
    <t>路面升级</t>
  </si>
  <si>
    <t>2.213公里</t>
  </si>
  <si>
    <t>2018-2018</t>
  </si>
  <si>
    <t>乡道Y570平沙线平安至沙湖段改造工程</t>
  </si>
  <si>
    <t>7.8公里</t>
  </si>
  <si>
    <t>乡道Y609线绿平三夹朗改造工程</t>
  </si>
  <si>
    <t>8.329公里</t>
  </si>
  <si>
    <t>青南角水库路口至高铁客运站场新建工程</t>
  </si>
  <si>
    <t>2.262公里</t>
  </si>
  <si>
    <t>乡道Y585江洲水泥厂至泮朗路口段改造工程</t>
  </si>
  <si>
    <t>5.341公里</t>
  </si>
  <si>
    <t>五、港航码头</t>
  </si>
  <si>
    <t>那扶河及镇海湾出海航道工程</t>
  </si>
  <si>
    <t>单向乘潮通航3000顿海轮</t>
  </si>
  <si>
    <t>44.5公里</t>
  </si>
  <si>
    <t>恩平港南侧码头维修加固工程</t>
  </si>
  <si>
    <t>续建</t>
  </si>
  <si>
    <t>建设1个1000吨级的杂货泊位，通航能力达到60万吨）</t>
  </si>
  <si>
    <t>2015-2020</t>
  </si>
  <si>
    <t>恩平港改造工程</t>
  </si>
  <si>
    <t>3000吨级泊位</t>
  </si>
  <si>
    <t>恩平港散杂货泊位</t>
  </si>
  <si>
    <t>岸线长260米，建设2个5000吨级的散杂货泊位，港区规划用地1000亩　</t>
  </si>
  <si>
    <t>六、客货运枢纽</t>
  </si>
  <si>
    <t>恩平汽车总站</t>
  </si>
  <si>
    <t>建筑面积35000平方米</t>
  </si>
  <si>
    <t>十三五期间开展规划研究</t>
  </si>
  <si>
    <t>西门汽车客运站</t>
  </si>
  <si>
    <t>建筑面积10000平方米</t>
  </si>
  <si>
    <t>地热国家地质公园游客集散中心</t>
  </si>
  <si>
    <t>恩平市旅游集散中心</t>
  </si>
  <si>
    <t>恩平港物流园区</t>
  </si>
  <si>
    <t>建筑面积200000平方米</t>
  </si>
  <si>
    <t>沙湖成平客运站</t>
  </si>
  <si>
    <t>用地面积3333.33平方米</t>
  </si>
  <si>
    <t>七、公共交通</t>
  </si>
  <si>
    <t>公交升级改造</t>
  </si>
  <si>
    <t>西门汽车站</t>
  </si>
  <si>
    <t>2015-2015</t>
  </si>
  <si>
    <t>新增或更新公交车</t>
  </si>
  <si>
    <t>38辆</t>
  </si>
  <si>
    <t>新增出租车</t>
  </si>
  <si>
    <t>20辆</t>
  </si>
  <si>
    <t>新增公交线、站点</t>
  </si>
  <si>
    <t>5条（200个）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</si>
</sst>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 vertical="center"/>
    </xf>
    <xf numFmtId="176" fontId="44" fillId="0" borderId="13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176" fontId="46" fillId="0" borderId="13" xfId="0" applyNumberFormat="1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176" fontId="44" fillId="0" borderId="13" xfId="0" applyNumberFormat="1" applyFont="1" applyFill="1" applyBorder="1" applyAlignment="1">
      <alignment horizontal="center" vertical="center"/>
    </xf>
    <xf numFmtId="176" fontId="44" fillId="0" borderId="13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5" zoomScaleSheetLayoutView="85" workbookViewId="0" topLeftCell="A19">
      <selection activeCell="C25" sqref="C25"/>
    </sheetView>
  </sheetViews>
  <sheetFormatPr defaultColWidth="9.00390625" defaultRowHeight="30" customHeight="1"/>
  <cols>
    <col min="1" max="1" width="5.50390625" style="3" bestFit="1" customWidth="1"/>
    <col min="2" max="2" width="48.75390625" style="4" customWidth="1"/>
    <col min="3" max="3" width="9.50390625" style="4" bestFit="1" customWidth="1"/>
    <col min="4" max="4" width="13.625" style="4" customWidth="1"/>
    <col min="5" max="5" width="15.50390625" style="3" customWidth="1"/>
    <col min="6" max="6" width="13.375" style="3" customWidth="1"/>
    <col min="7" max="7" width="11.00390625" style="3" customWidth="1"/>
    <col min="8" max="8" width="30.375" style="3" customWidth="1"/>
    <col min="9" max="9" width="9.00390625" style="3" customWidth="1"/>
    <col min="10" max="10" width="13.375" style="3" hidden="1" customWidth="1"/>
    <col min="11" max="16384" width="9.00390625" style="3" customWidth="1"/>
  </cols>
  <sheetData>
    <row r="1" spans="1:8" ht="59.25" customHeight="1">
      <c r="A1" s="5" t="s">
        <v>0</v>
      </c>
      <c r="B1" s="6"/>
      <c r="C1" s="6"/>
      <c r="D1" s="6"/>
      <c r="E1" s="6"/>
      <c r="F1" s="6"/>
      <c r="G1" s="6"/>
      <c r="H1" s="7"/>
    </row>
    <row r="2" spans="1:8" ht="56.25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ht="33" customHeight="1">
      <c r="A3" s="10"/>
      <c r="B3" s="11" t="s">
        <v>9</v>
      </c>
      <c r="C3" s="12"/>
      <c r="D3" s="12"/>
      <c r="E3" s="10"/>
      <c r="F3" s="10"/>
      <c r="G3" s="13">
        <f>G4+G6+G12+G28+G38+G43+G50</f>
        <v>249.07999999999998</v>
      </c>
      <c r="H3" s="10"/>
    </row>
    <row r="4" spans="1:8" ht="33" customHeight="1">
      <c r="A4" s="10"/>
      <c r="B4" s="14" t="s">
        <v>10</v>
      </c>
      <c r="C4" s="10"/>
      <c r="D4" s="10"/>
      <c r="E4" s="8" t="s">
        <v>11</v>
      </c>
      <c r="F4" s="10"/>
      <c r="G4" s="13">
        <f>SUM(G5:G5)</f>
        <v>15.6</v>
      </c>
      <c r="H4" s="10"/>
    </row>
    <row r="5" spans="1:8" ht="33" customHeight="1">
      <c r="A5" s="8">
        <v>1</v>
      </c>
      <c r="B5" s="15" t="s">
        <v>12</v>
      </c>
      <c r="C5" s="9" t="s">
        <v>13</v>
      </c>
      <c r="D5" s="9" t="s">
        <v>14</v>
      </c>
      <c r="E5" s="9" t="s">
        <v>11</v>
      </c>
      <c r="F5" s="16" t="s">
        <v>15</v>
      </c>
      <c r="G5" s="17">
        <v>15.6</v>
      </c>
      <c r="H5" s="10"/>
    </row>
    <row r="6" spans="1:8" s="1" customFormat="1" ht="33" customHeight="1">
      <c r="A6" s="8"/>
      <c r="B6" s="14" t="s">
        <v>16</v>
      </c>
      <c r="C6" s="8"/>
      <c r="D6" s="8"/>
      <c r="E6" s="13" t="s">
        <v>17</v>
      </c>
      <c r="F6" s="8"/>
      <c r="G6" s="13">
        <f>SUM(G7:G11)</f>
        <v>153.7</v>
      </c>
      <c r="H6" s="10"/>
    </row>
    <row r="7" spans="1:10" ht="33" customHeight="1">
      <c r="A7" s="16">
        <v>1</v>
      </c>
      <c r="B7" s="16" t="s">
        <v>18</v>
      </c>
      <c r="C7" s="8" t="s">
        <v>13</v>
      </c>
      <c r="D7" s="8" t="s">
        <v>19</v>
      </c>
      <c r="E7" s="15" t="s">
        <v>20</v>
      </c>
      <c r="F7" s="16" t="s">
        <v>15</v>
      </c>
      <c r="G7" s="17">
        <v>8.8</v>
      </c>
      <c r="H7" s="10"/>
      <c r="J7" s="3" t="e">
        <f>G7/E7*8</f>
        <v>#VALUE!</v>
      </c>
    </row>
    <row r="8" spans="1:10" ht="33" customHeight="1">
      <c r="A8" s="16">
        <v>2</v>
      </c>
      <c r="B8" s="16" t="s">
        <v>21</v>
      </c>
      <c r="C8" s="9" t="s">
        <v>13</v>
      </c>
      <c r="D8" s="8" t="s">
        <v>19</v>
      </c>
      <c r="E8" s="15" t="s">
        <v>22</v>
      </c>
      <c r="F8" s="16" t="s">
        <v>23</v>
      </c>
      <c r="G8" s="17">
        <v>2.9</v>
      </c>
      <c r="H8" s="10"/>
      <c r="J8" s="3" t="e">
        <f>G8/E8*2</f>
        <v>#VALUE!</v>
      </c>
    </row>
    <row r="9" spans="1:10" ht="33" customHeight="1">
      <c r="A9" s="16">
        <v>3</v>
      </c>
      <c r="B9" s="16" t="s">
        <v>24</v>
      </c>
      <c r="C9" s="9" t="s">
        <v>13</v>
      </c>
      <c r="D9" s="8" t="s">
        <v>19</v>
      </c>
      <c r="E9" s="15" t="s">
        <v>25</v>
      </c>
      <c r="F9" s="16" t="s">
        <v>26</v>
      </c>
      <c r="G9" s="17">
        <v>67</v>
      </c>
      <c r="H9" s="10"/>
      <c r="J9" s="27" t="e">
        <f>J7+J8+G4</f>
        <v>#VALUE!</v>
      </c>
    </row>
    <row r="10" spans="1:10" ht="33" customHeight="1">
      <c r="A10" s="16">
        <v>4</v>
      </c>
      <c r="B10" s="16" t="s">
        <v>27</v>
      </c>
      <c r="C10" s="9" t="s">
        <v>28</v>
      </c>
      <c r="D10" s="8" t="s">
        <v>19</v>
      </c>
      <c r="E10" s="15" t="s">
        <v>29</v>
      </c>
      <c r="F10" s="16" t="s">
        <v>30</v>
      </c>
      <c r="G10" s="17">
        <v>54</v>
      </c>
      <c r="H10" s="10"/>
      <c r="J10" s="3">
        <v>32.5</v>
      </c>
    </row>
    <row r="11" spans="1:10" ht="33" customHeight="1">
      <c r="A11" s="16">
        <v>5</v>
      </c>
      <c r="B11" s="16" t="s">
        <v>31</v>
      </c>
      <c r="C11" s="9" t="s">
        <v>13</v>
      </c>
      <c r="D11" s="8" t="s">
        <v>19</v>
      </c>
      <c r="E11" s="15" t="s">
        <v>32</v>
      </c>
      <c r="F11" s="16" t="s">
        <v>33</v>
      </c>
      <c r="G11" s="17">
        <v>21</v>
      </c>
      <c r="H11" s="10" t="s">
        <v>34</v>
      </c>
      <c r="J11" s="3">
        <v>3.7</v>
      </c>
    </row>
    <row r="12" spans="1:10" ht="33" customHeight="1">
      <c r="A12" s="8"/>
      <c r="B12" s="14" t="s">
        <v>35</v>
      </c>
      <c r="C12" s="8"/>
      <c r="D12" s="8"/>
      <c r="E12" s="18" t="s">
        <v>36</v>
      </c>
      <c r="F12" s="8"/>
      <c r="G12" s="13">
        <f>SUM(G13:G27)</f>
        <v>68.98</v>
      </c>
      <c r="H12" s="10"/>
      <c r="J12" s="3">
        <v>1</v>
      </c>
    </row>
    <row r="13" spans="1:8" ht="33" customHeight="1">
      <c r="A13" s="8">
        <v>1</v>
      </c>
      <c r="B13" s="8" t="s">
        <v>37</v>
      </c>
      <c r="C13" s="8" t="s">
        <v>38</v>
      </c>
      <c r="D13" s="8" t="s">
        <v>39</v>
      </c>
      <c r="E13" s="8" t="s">
        <v>40</v>
      </c>
      <c r="F13" s="8" t="s">
        <v>41</v>
      </c>
      <c r="G13" s="13">
        <v>0.37</v>
      </c>
      <c r="H13" s="10"/>
    </row>
    <row r="14" spans="1:8" ht="33" customHeight="1">
      <c r="A14" s="8">
        <v>2</v>
      </c>
      <c r="B14" s="8" t="s">
        <v>42</v>
      </c>
      <c r="C14" s="8" t="s">
        <v>38</v>
      </c>
      <c r="D14" s="8" t="s">
        <v>39</v>
      </c>
      <c r="E14" s="8" t="s">
        <v>43</v>
      </c>
      <c r="F14" s="8" t="s">
        <v>41</v>
      </c>
      <c r="G14" s="13">
        <v>0.21</v>
      </c>
      <c r="H14" s="10"/>
    </row>
    <row r="15" spans="1:8" ht="33" customHeight="1">
      <c r="A15" s="8">
        <v>3</v>
      </c>
      <c r="B15" s="8" t="s">
        <v>44</v>
      </c>
      <c r="C15" s="8" t="s">
        <v>38</v>
      </c>
      <c r="D15" s="8" t="s">
        <v>45</v>
      </c>
      <c r="E15" s="8" t="s">
        <v>46</v>
      </c>
      <c r="F15" s="8" t="s">
        <v>47</v>
      </c>
      <c r="G15" s="13">
        <v>0.31</v>
      </c>
      <c r="H15" s="10"/>
    </row>
    <row r="16" spans="1:8" ht="33" customHeight="1">
      <c r="A16" s="8">
        <v>4</v>
      </c>
      <c r="B16" s="8" t="s">
        <v>48</v>
      </c>
      <c r="C16" s="8" t="s">
        <v>38</v>
      </c>
      <c r="D16" s="8" t="s">
        <v>45</v>
      </c>
      <c r="E16" s="8" t="s">
        <v>49</v>
      </c>
      <c r="F16" s="8" t="s">
        <v>47</v>
      </c>
      <c r="G16" s="13">
        <v>0.23</v>
      </c>
      <c r="H16" s="10"/>
    </row>
    <row r="17" spans="1:8" ht="33" customHeight="1">
      <c r="A17" s="8">
        <v>5</v>
      </c>
      <c r="B17" s="8" t="s">
        <v>50</v>
      </c>
      <c r="C17" s="8" t="s">
        <v>28</v>
      </c>
      <c r="D17" s="8" t="s">
        <v>39</v>
      </c>
      <c r="E17" s="8" t="s">
        <v>51</v>
      </c>
      <c r="F17" s="8" t="s">
        <v>52</v>
      </c>
      <c r="G17" s="13">
        <v>0.36</v>
      </c>
      <c r="H17" s="10"/>
    </row>
    <row r="18" spans="1:8" ht="33" customHeight="1">
      <c r="A18" s="8">
        <v>6</v>
      </c>
      <c r="B18" s="8" t="s">
        <v>53</v>
      </c>
      <c r="C18" s="8" t="s">
        <v>28</v>
      </c>
      <c r="D18" s="8" t="s">
        <v>39</v>
      </c>
      <c r="E18" s="8" t="s">
        <v>54</v>
      </c>
      <c r="F18" s="8" t="s">
        <v>55</v>
      </c>
      <c r="G18" s="13">
        <v>0.7</v>
      </c>
      <c r="H18" s="10"/>
    </row>
    <row r="19" spans="1:8" ht="33" customHeight="1">
      <c r="A19" s="8">
        <v>7</v>
      </c>
      <c r="B19" s="8" t="s">
        <v>56</v>
      </c>
      <c r="C19" s="8" t="s">
        <v>28</v>
      </c>
      <c r="D19" s="8" t="s">
        <v>39</v>
      </c>
      <c r="E19" s="8" t="s">
        <v>57</v>
      </c>
      <c r="F19" s="8" t="s">
        <v>58</v>
      </c>
      <c r="G19" s="13">
        <v>0.06</v>
      </c>
      <c r="H19" s="10"/>
    </row>
    <row r="20" spans="1:8" ht="33" customHeight="1">
      <c r="A20" s="8">
        <v>8</v>
      </c>
      <c r="B20" s="8" t="s">
        <v>59</v>
      </c>
      <c r="C20" s="8" t="s">
        <v>28</v>
      </c>
      <c r="D20" s="8" t="s">
        <v>39</v>
      </c>
      <c r="E20" s="8" t="s">
        <v>60</v>
      </c>
      <c r="F20" s="8" t="s">
        <v>55</v>
      </c>
      <c r="G20" s="13">
        <v>0.69</v>
      </c>
      <c r="H20" s="10"/>
    </row>
    <row r="21" spans="1:8" ht="33" customHeight="1">
      <c r="A21" s="8">
        <v>9</v>
      </c>
      <c r="B21" s="8" t="s">
        <v>61</v>
      </c>
      <c r="C21" s="8" t="s">
        <v>28</v>
      </c>
      <c r="D21" s="8" t="s">
        <v>39</v>
      </c>
      <c r="E21" s="8" t="s">
        <v>62</v>
      </c>
      <c r="F21" s="8" t="s">
        <v>63</v>
      </c>
      <c r="G21" s="13">
        <v>0.39</v>
      </c>
      <c r="H21" s="10"/>
    </row>
    <row r="22" spans="1:8" ht="33" customHeight="1">
      <c r="A22" s="8">
        <v>10</v>
      </c>
      <c r="B22" s="8" t="s">
        <v>64</v>
      </c>
      <c r="C22" s="8" t="s">
        <v>28</v>
      </c>
      <c r="D22" s="8" t="s">
        <v>39</v>
      </c>
      <c r="E22" s="8" t="s">
        <v>65</v>
      </c>
      <c r="F22" s="8" t="s">
        <v>66</v>
      </c>
      <c r="G22" s="13">
        <v>0.02</v>
      </c>
      <c r="H22" s="10"/>
    </row>
    <row r="23" spans="1:8" ht="33" customHeight="1">
      <c r="A23" s="8">
        <v>11</v>
      </c>
      <c r="B23" s="8" t="s">
        <v>67</v>
      </c>
      <c r="C23" s="8" t="s">
        <v>13</v>
      </c>
      <c r="D23" s="8" t="s">
        <v>68</v>
      </c>
      <c r="E23" s="8" t="s">
        <v>69</v>
      </c>
      <c r="F23" s="8" t="s">
        <v>58</v>
      </c>
      <c r="G23" s="13">
        <v>3.11</v>
      </c>
      <c r="H23" s="10"/>
    </row>
    <row r="24" spans="1:8" ht="33" customHeight="1">
      <c r="A24" s="8">
        <v>12</v>
      </c>
      <c r="B24" s="8" t="s">
        <v>70</v>
      </c>
      <c r="C24" s="8" t="s">
        <v>71</v>
      </c>
      <c r="D24" s="8" t="s">
        <v>68</v>
      </c>
      <c r="E24" s="8" t="s">
        <v>72</v>
      </c>
      <c r="F24" s="8" t="s">
        <v>73</v>
      </c>
      <c r="G24" s="13">
        <v>0.86</v>
      </c>
      <c r="H24" s="10"/>
    </row>
    <row r="25" spans="1:8" ht="33" customHeight="1">
      <c r="A25" s="8">
        <v>13</v>
      </c>
      <c r="B25" s="19" t="s">
        <v>74</v>
      </c>
      <c r="C25" s="20" t="s">
        <v>13</v>
      </c>
      <c r="D25" s="8" t="s">
        <v>68</v>
      </c>
      <c r="E25" s="20" t="s">
        <v>75</v>
      </c>
      <c r="F25" s="19" t="s">
        <v>76</v>
      </c>
      <c r="G25" s="21">
        <v>18.9</v>
      </c>
      <c r="H25" s="8" t="s">
        <v>34</v>
      </c>
    </row>
    <row r="26" spans="1:8" ht="33" customHeight="1">
      <c r="A26" s="8">
        <v>14</v>
      </c>
      <c r="B26" s="19" t="s">
        <v>77</v>
      </c>
      <c r="C26" s="20" t="s">
        <v>13</v>
      </c>
      <c r="D26" s="8" t="s">
        <v>68</v>
      </c>
      <c r="E26" s="20" t="s">
        <v>78</v>
      </c>
      <c r="F26" s="19" t="s">
        <v>79</v>
      </c>
      <c r="G26" s="21">
        <v>36.77</v>
      </c>
      <c r="H26" s="8" t="s">
        <v>34</v>
      </c>
    </row>
    <row r="27" spans="1:8" ht="33" customHeight="1">
      <c r="A27" s="8">
        <v>15</v>
      </c>
      <c r="B27" s="19" t="s">
        <v>80</v>
      </c>
      <c r="C27" s="20" t="s">
        <v>13</v>
      </c>
      <c r="D27" s="20" t="s">
        <v>68</v>
      </c>
      <c r="E27" s="20" t="s">
        <v>81</v>
      </c>
      <c r="F27" s="19" t="s">
        <v>79</v>
      </c>
      <c r="G27" s="21">
        <v>6</v>
      </c>
      <c r="H27" s="8" t="s">
        <v>34</v>
      </c>
    </row>
    <row r="28" spans="1:8" ht="33" customHeight="1">
      <c r="A28" s="8"/>
      <c r="B28" s="14" t="s">
        <v>82</v>
      </c>
      <c r="C28" s="8"/>
      <c r="D28" s="8"/>
      <c r="E28" s="8" t="s">
        <v>83</v>
      </c>
      <c r="F28" s="13"/>
      <c r="G28" s="13">
        <f>SUM(G29:G37)</f>
        <v>2.4</v>
      </c>
      <c r="H28" s="10"/>
    </row>
    <row r="29" spans="1:8" ht="33" customHeight="1">
      <c r="A29" s="8">
        <v>1</v>
      </c>
      <c r="B29" s="8" t="s">
        <v>84</v>
      </c>
      <c r="C29" s="9" t="s">
        <v>38</v>
      </c>
      <c r="D29" s="8" t="s">
        <v>45</v>
      </c>
      <c r="E29" s="9" t="s">
        <v>85</v>
      </c>
      <c r="F29" s="8" t="s">
        <v>86</v>
      </c>
      <c r="G29" s="22">
        <v>0.09</v>
      </c>
      <c r="H29" s="10"/>
    </row>
    <row r="30" spans="1:8" ht="33" customHeight="1">
      <c r="A30" s="8">
        <v>2</v>
      </c>
      <c r="B30" s="8" t="s">
        <v>87</v>
      </c>
      <c r="C30" s="9" t="s">
        <v>28</v>
      </c>
      <c r="D30" s="8" t="s">
        <v>45</v>
      </c>
      <c r="E30" s="9" t="s">
        <v>88</v>
      </c>
      <c r="F30" s="8" t="s">
        <v>89</v>
      </c>
      <c r="G30" s="22">
        <v>0.15</v>
      </c>
      <c r="H30" s="10"/>
    </row>
    <row r="31" spans="1:8" ht="33" customHeight="1">
      <c r="A31" s="8">
        <v>3</v>
      </c>
      <c r="B31" s="8" t="s">
        <v>90</v>
      </c>
      <c r="C31" s="9" t="s">
        <v>28</v>
      </c>
      <c r="D31" s="8" t="s">
        <v>45</v>
      </c>
      <c r="E31" s="9" t="s">
        <v>91</v>
      </c>
      <c r="F31" s="8" t="s">
        <v>92</v>
      </c>
      <c r="G31" s="22">
        <v>0.26</v>
      </c>
      <c r="H31" s="10"/>
    </row>
    <row r="32" spans="1:8" ht="33" customHeight="1">
      <c r="A32" s="8">
        <v>4</v>
      </c>
      <c r="B32" s="8" t="s">
        <v>93</v>
      </c>
      <c r="C32" s="9" t="s">
        <v>28</v>
      </c>
      <c r="D32" s="8" t="s">
        <v>45</v>
      </c>
      <c r="E32" s="9" t="s">
        <v>94</v>
      </c>
      <c r="F32" s="8" t="s">
        <v>95</v>
      </c>
      <c r="G32" s="22">
        <v>0.33</v>
      </c>
      <c r="H32" s="10"/>
    </row>
    <row r="33" spans="1:8" ht="33" customHeight="1">
      <c r="A33" s="8">
        <v>5</v>
      </c>
      <c r="B33" s="8" t="s">
        <v>96</v>
      </c>
      <c r="C33" s="9" t="s">
        <v>97</v>
      </c>
      <c r="D33" s="8" t="s">
        <v>45</v>
      </c>
      <c r="E33" s="9" t="s">
        <v>98</v>
      </c>
      <c r="F33" s="8" t="s">
        <v>99</v>
      </c>
      <c r="G33" s="22">
        <v>0.06</v>
      </c>
      <c r="H33" s="10"/>
    </row>
    <row r="34" spans="1:8" ht="33" customHeight="1">
      <c r="A34" s="8">
        <v>6</v>
      </c>
      <c r="B34" s="8" t="s">
        <v>100</v>
      </c>
      <c r="C34" s="9" t="s">
        <v>28</v>
      </c>
      <c r="D34" s="8" t="s">
        <v>45</v>
      </c>
      <c r="E34" s="9" t="s">
        <v>101</v>
      </c>
      <c r="F34" s="8" t="s">
        <v>58</v>
      </c>
      <c r="G34" s="22">
        <v>0.38</v>
      </c>
      <c r="H34" s="10"/>
    </row>
    <row r="35" spans="1:8" ht="33" customHeight="1">
      <c r="A35" s="8">
        <v>7</v>
      </c>
      <c r="B35" s="8" t="s">
        <v>102</v>
      </c>
      <c r="C35" s="9" t="s">
        <v>28</v>
      </c>
      <c r="D35" s="8" t="s">
        <v>45</v>
      </c>
      <c r="E35" s="9" t="s">
        <v>103</v>
      </c>
      <c r="F35" s="8" t="s">
        <v>63</v>
      </c>
      <c r="G35" s="22">
        <v>0.5</v>
      </c>
      <c r="H35" s="10"/>
    </row>
    <row r="36" spans="1:8" ht="33" customHeight="1">
      <c r="A36" s="8">
        <v>8</v>
      </c>
      <c r="B36" s="8" t="s">
        <v>104</v>
      </c>
      <c r="C36" s="9" t="s">
        <v>13</v>
      </c>
      <c r="D36" s="8" t="s">
        <v>45</v>
      </c>
      <c r="E36" s="9" t="s">
        <v>105</v>
      </c>
      <c r="F36" s="8" t="s">
        <v>63</v>
      </c>
      <c r="G36" s="22">
        <v>0.31</v>
      </c>
      <c r="H36" s="10"/>
    </row>
    <row r="37" spans="1:8" ht="33" customHeight="1">
      <c r="A37" s="8">
        <v>9</v>
      </c>
      <c r="B37" s="8" t="s">
        <v>106</v>
      </c>
      <c r="C37" s="9" t="s">
        <v>28</v>
      </c>
      <c r="D37" s="8" t="s">
        <v>45</v>
      </c>
      <c r="E37" s="9" t="s">
        <v>107</v>
      </c>
      <c r="F37" s="8" t="s">
        <v>63</v>
      </c>
      <c r="G37" s="22">
        <v>0.32</v>
      </c>
      <c r="H37" s="10"/>
    </row>
    <row r="38" spans="1:8" ht="33" customHeight="1">
      <c r="A38" s="8"/>
      <c r="B38" s="14" t="s">
        <v>108</v>
      </c>
      <c r="C38" s="8"/>
      <c r="D38" s="8"/>
      <c r="E38" s="8"/>
      <c r="F38" s="8"/>
      <c r="G38" s="13">
        <f>SUM(G39:G42)</f>
        <v>5.39</v>
      </c>
      <c r="H38" s="10"/>
    </row>
    <row r="39" spans="1:8" s="2" customFormat="1" ht="57" customHeight="1">
      <c r="A39" s="8">
        <v>1</v>
      </c>
      <c r="B39" s="8" t="s">
        <v>109</v>
      </c>
      <c r="C39" s="8"/>
      <c r="D39" s="8" t="s">
        <v>110</v>
      </c>
      <c r="E39" s="8" t="s">
        <v>111</v>
      </c>
      <c r="F39" s="8" t="s">
        <v>26</v>
      </c>
      <c r="G39" s="13">
        <v>3.7</v>
      </c>
      <c r="H39" s="10"/>
    </row>
    <row r="40" spans="1:8" ht="64.5" customHeight="1">
      <c r="A40" s="8">
        <v>2</v>
      </c>
      <c r="B40" s="9" t="s">
        <v>112</v>
      </c>
      <c r="C40" s="9" t="s">
        <v>113</v>
      </c>
      <c r="D40" s="23" t="s">
        <v>114</v>
      </c>
      <c r="E40" s="24"/>
      <c r="F40" s="8" t="s">
        <v>115</v>
      </c>
      <c r="G40" s="22">
        <v>0.06</v>
      </c>
      <c r="H40" s="10"/>
    </row>
    <row r="41" spans="1:8" ht="33" customHeight="1">
      <c r="A41" s="8">
        <v>3</v>
      </c>
      <c r="B41" s="9" t="s">
        <v>116</v>
      </c>
      <c r="C41" s="9" t="s">
        <v>28</v>
      </c>
      <c r="D41" s="23" t="s">
        <v>117</v>
      </c>
      <c r="E41" s="24"/>
      <c r="F41" s="8" t="s">
        <v>115</v>
      </c>
      <c r="G41" s="22">
        <v>0.5</v>
      </c>
      <c r="H41" s="10"/>
    </row>
    <row r="42" spans="1:8" ht="64.5" customHeight="1">
      <c r="A42" s="8">
        <v>4</v>
      </c>
      <c r="B42" s="9" t="s">
        <v>118</v>
      </c>
      <c r="C42" s="9" t="s">
        <v>13</v>
      </c>
      <c r="D42" s="23" t="s">
        <v>119</v>
      </c>
      <c r="E42" s="24"/>
      <c r="F42" s="8" t="s">
        <v>115</v>
      </c>
      <c r="G42" s="22">
        <v>1.13</v>
      </c>
      <c r="H42" s="10"/>
    </row>
    <row r="43" spans="1:8" ht="33" customHeight="1">
      <c r="A43" s="8"/>
      <c r="B43" s="14" t="s">
        <v>120</v>
      </c>
      <c r="C43" s="8"/>
      <c r="D43" s="8"/>
      <c r="E43" s="8"/>
      <c r="F43" s="8"/>
      <c r="G43" s="13">
        <f>SUM(G44:G49)</f>
        <v>2.835</v>
      </c>
      <c r="H43" s="10"/>
    </row>
    <row r="44" spans="1:8" ht="33" customHeight="1">
      <c r="A44" s="8">
        <v>1</v>
      </c>
      <c r="B44" s="9" t="s">
        <v>121</v>
      </c>
      <c r="C44" s="9" t="s">
        <v>13</v>
      </c>
      <c r="D44" s="8"/>
      <c r="E44" s="8" t="s">
        <v>122</v>
      </c>
      <c r="F44" s="8"/>
      <c r="G44" s="22">
        <v>0.5</v>
      </c>
      <c r="H44" s="8" t="s">
        <v>123</v>
      </c>
    </row>
    <row r="45" spans="1:8" ht="33" customHeight="1">
      <c r="A45" s="8">
        <v>2</v>
      </c>
      <c r="B45" s="9" t="s">
        <v>124</v>
      </c>
      <c r="C45" s="9" t="s">
        <v>28</v>
      </c>
      <c r="D45" s="8"/>
      <c r="E45" s="8" t="s">
        <v>125</v>
      </c>
      <c r="F45" s="8"/>
      <c r="G45" s="22">
        <v>0.5</v>
      </c>
      <c r="H45" s="8" t="s">
        <v>123</v>
      </c>
    </row>
    <row r="46" spans="1:8" ht="33" customHeight="1">
      <c r="A46" s="8">
        <v>3</v>
      </c>
      <c r="B46" s="9" t="s">
        <v>126</v>
      </c>
      <c r="C46" s="9" t="s">
        <v>13</v>
      </c>
      <c r="D46" s="8"/>
      <c r="E46" s="8" t="s">
        <v>125</v>
      </c>
      <c r="F46" s="8"/>
      <c r="G46" s="22">
        <v>0.5</v>
      </c>
      <c r="H46" s="8" t="s">
        <v>123</v>
      </c>
    </row>
    <row r="47" spans="1:8" ht="33" customHeight="1">
      <c r="A47" s="8">
        <v>4</v>
      </c>
      <c r="B47" s="9" t="s">
        <v>127</v>
      </c>
      <c r="C47" s="9" t="s">
        <v>13</v>
      </c>
      <c r="D47" s="8"/>
      <c r="E47" s="8" t="s">
        <v>125</v>
      </c>
      <c r="F47" s="8"/>
      <c r="G47" s="22">
        <v>0.5</v>
      </c>
      <c r="H47" s="8" t="s">
        <v>123</v>
      </c>
    </row>
    <row r="48" spans="1:8" ht="33" customHeight="1">
      <c r="A48" s="8">
        <v>5</v>
      </c>
      <c r="B48" s="9" t="s">
        <v>128</v>
      </c>
      <c r="C48" s="9" t="s">
        <v>13</v>
      </c>
      <c r="D48" s="8"/>
      <c r="E48" s="8" t="s">
        <v>129</v>
      </c>
      <c r="F48" s="8"/>
      <c r="G48" s="22">
        <v>0.8</v>
      </c>
      <c r="H48" s="8" t="s">
        <v>123</v>
      </c>
    </row>
    <row r="49" spans="1:8" ht="33" customHeight="1">
      <c r="A49" s="8">
        <v>6</v>
      </c>
      <c r="B49" s="9" t="s">
        <v>130</v>
      </c>
      <c r="C49" s="9" t="s">
        <v>13</v>
      </c>
      <c r="D49" s="8"/>
      <c r="E49" s="8" t="s">
        <v>131</v>
      </c>
      <c r="F49" s="8" t="s">
        <v>95</v>
      </c>
      <c r="G49" s="22">
        <v>0.035</v>
      </c>
      <c r="H49" s="10"/>
    </row>
    <row r="50" spans="1:8" ht="33" customHeight="1">
      <c r="A50" s="8"/>
      <c r="B50" s="25" t="s">
        <v>132</v>
      </c>
      <c r="C50" s="8"/>
      <c r="D50" s="8"/>
      <c r="E50" s="8"/>
      <c r="F50" s="8"/>
      <c r="G50" s="13">
        <f>SUM(G51:G54)</f>
        <v>0.175</v>
      </c>
      <c r="H50" s="10"/>
    </row>
    <row r="51" spans="1:8" ht="33" customHeight="1">
      <c r="A51" s="8">
        <v>1</v>
      </c>
      <c r="B51" s="8" t="s">
        <v>133</v>
      </c>
      <c r="C51" s="8" t="s">
        <v>28</v>
      </c>
      <c r="D51" s="26"/>
      <c r="E51" s="8" t="s">
        <v>134</v>
      </c>
      <c r="F51" s="9" t="s">
        <v>135</v>
      </c>
      <c r="G51" s="22">
        <v>0.028</v>
      </c>
      <c r="H51" s="10"/>
    </row>
    <row r="52" spans="1:8" ht="33" customHeight="1">
      <c r="A52" s="8">
        <v>2</v>
      </c>
      <c r="B52" s="8" t="s">
        <v>136</v>
      </c>
      <c r="C52" s="8" t="s">
        <v>13</v>
      </c>
      <c r="D52" s="26"/>
      <c r="E52" s="8" t="s">
        <v>137</v>
      </c>
      <c r="F52" s="9" t="s">
        <v>115</v>
      </c>
      <c r="G52" s="22">
        <v>0.09</v>
      </c>
      <c r="H52" s="10"/>
    </row>
    <row r="53" spans="1:8" ht="33" customHeight="1">
      <c r="A53" s="8">
        <v>3</v>
      </c>
      <c r="B53" s="8" t="s">
        <v>138</v>
      </c>
      <c r="C53" s="8" t="s">
        <v>13</v>
      </c>
      <c r="D53" s="26"/>
      <c r="E53" s="8" t="s">
        <v>139</v>
      </c>
      <c r="F53" s="9" t="s">
        <v>115</v>
      </c>
      <c r="G53" s="22">
        <v>0.03</v>
      </c>
      <c r="H53" s="10"/>
    </row>
    <row r="54" spans="1:8" ht="33" customHeight="1">
      <c r="A54" s="8">
        <v>4</v>
      </c>
      <c r="B54" s="8" t="s">
        <v>140</v>
      </c>
      <c r="C54" s="8" t="s">
        <v>13</v>
      </c>
      <c r="D54" s="26"/>
      <c r="E54" s="8" t="s">
        <v>141</v>
      </c>
      <c r="F54" s="9" t="s">
        <v>115</v>
      </c>
      <c r="G54" s="22">
        <v>0.027</v>
      </c>
      <c r="H54" s="10"/>
    </row>
  </sheetData>
  <sheetProtection/>
  <mergeCells count="4">
    <mergeCell ref="A1:H1"/>
    <mergeCell ref="D40:E40"/>
    <mergeCell ref="D41:E41"/>
    <mergeCell ref="D42:E42"/>
  </mergeCells>
  <printOptions horizontalCentered="1"/>
  <pageMargins left="0.7086614173228347" right="0.7086614173228347" top="0.6692913385826772" bottom="0.6299212598425197" header="0.6299212598425197" footer="0.5511811023622047"/>
  <pageSetup horizontalDpi="1200" verticalDpi="1200" orientation="landscape" paperSize="9" scale="80"/>
  <headerFooter alignWithMargins="0">
    <oddFooter>&amp;C第 &amp;P 页，共 &amp;N 页</oddFooter>
  </headerFooter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李昌王</cp:lastModifiedBy>
  <cp:lastPrinted>2015-12-30T03:29:34Z</cp:lastPrinted>
  <dcterms:created xsi:type="dcterms:W3CDTF">1996-12-17T01:32:42Z</dcterms:created>
  <dcterms:modified xsi:type="dcterms:W3CDTF">2021-12-21T09:34:23Z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