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10545" firstSheet="1" activeTab="1"/>
  </bookViews>
  <sheets>
    <sheet name="PosstionStringSheet" sheetId="1" state="veryHidden" r:id="rId1"/>
    <sheet name="废水在线监测数据报表" sheetId="2" r:id="rId2"/>
    <sheet name="Sheet1" sheetId="3" state="veryHidden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<sst xmlns="http://schemas.openxmlformats.org/spreadsheetml/2006/main" count="51" uniqueCount="49">
  <si>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污水排放连续监测日平均值月报表</t>
  </si>
  <si>
    <t>污染源名称：</t>
  </si>
  <si>
    <t>监控点名称：</t>
  </si>
  <si>
    <t>监测时间：</t>
  </si>
  <si>
    <t/>
  </si>
  <si>
    <t>时间</t>
  </si>
  <si>
    <t>化学需氧量(COD)</t>
  </si>
  <si>
    <t>氨氮</t>
  </si>
  <si>
    <t>排口流量(吨)</t>
  </si>
  <si>
    <t>浓度(毫克/升)</t>
  </si>
  <si>
    <t>排放量(千克)</t>
  </si>
  <si>
    <t>1 日</t>
  </si>
  <si>
    <t>2 日</t>
  </si>
  <si>
    <t>3 日</t>
  </si>
  <si>
    <t>4 日</t>
  </si>
  <si>
    <t>5 日</t>
  </si>
  <si>
    <t>6 日</t>
  </si>
  <si>
    <t>7 日</t>
  </si>
  <si>
    <t>8 日</t>
  </si>
  <si>
    <t>9 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</si>
  <si>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</si>
  <si>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</si>
  <si>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</si>
  <si>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</si>
  <si>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</si>
  <si>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</si>
  <si>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</si>
  <si>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</si>
  <si>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</si>
  <si>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</si>
  <si>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</si>
  <si>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</si>
  <si>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</si>
  <si>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</si>
  <si>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</si>
  <si>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</si>
  <si>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</si>
  <si>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</si>
  <si>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</si>
  <si>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平均值</t>
  </si>
  <si>
    <t>最大值</t>
  </si>
  <si>
    <t>最小值</t>
  </si>
  <si>
    <t>月排放总量</t>
  </si>
  <si>
    <t>废水在线监测数据报表=0|1,1,6,6;1|7,1,43,6;&amp;</t>
  </si>
  <si>
    <t>恩平市建华环保有限公司</t>
  </si>
  <si>
    <t>污水排放口</t>
  </si>
  <si>
    <t>29日</t>
  </si>
  <si>
    <t>30日</t>
  </si>
  <si>
    <t>31日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</si>
</sst>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0.0_ "/>
    <numFmt numFmtId="186" formatCode="0.00_);[Red]\(0.00\)"/>
    <numFmt numFmtId="187" formatCode="0.0_);[Red]\(0.0\)"/>
    <numFmt numFmtId="188" formatCode="0_);\(0\)"/>
    <numFmt numFmtId="189" formatCode="0_ "/>
    <numFmt numFmtId="190" formatCode="[$-804]yyyy&quot;年&quot;m&quot;月&quot;d&quot;日&quot;\ dddd"/>
    <numFmt numFmtId="191" formatCode="yyyy&quot;年&quot;m&quot;月&quot;;@"/>
    <numFmt numFmtId="192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7" fontId="7" fillId="0" borderId="10" xfId="41" applyNumberFormat="1" applyFont="1" applyBorder="1" applyAlignment="1">
      <alignment horizontal="center"/>
      <protection/>
    </xf>
    <xf numFmtId="189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92" fontId="7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191" fontId="3" fillId="0" borderId="0" xfId="0" applyNumberFormat="1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_1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10.57421875" style="0" customWidth="1"/>
    <col min="2" max="6" width="12.57421875" style="0" customWidth="1"/>
  </cols>
  <sheetData>
    <row r="1" spans="1:6" ht="13.5">
      <c r="A1" s="13" t="s">
        <v>0</v>
      </c>
      <c r="B1" s="13"/>
      <c r="C1" s="13"/>
      <c r="D1" s="13"/>
      <c r="E1" s="13"/>
      <c r="F1" s="13"/>
    </row>
    <row r="2" spans="1:6" ht="13.5">
      <c r="A2" s="13"/>
      <c r="B2" s="13"/>
      <c r="C2" s="13"/>
      <c r="D2" s="13"/>
      <c r="E2" s="13"/>
      <c r="F2" s="13"/>
    </row>
    <row r="3" spans="1:6" ht="13.5">
      <c r="A3" s="1" t="s">
        <v>1</v>
      </c>
      <c r="B3" s="14" t="s">
        <v>44</v>
      </c>
      <c r="C3" s="12"/>
      <c r="E3" s="1" t="s">
        <v>2</v>
      </c>
      <c r="F3" s="4" t="s">
        <v>45</v>
      </c>
    </row>
    <row r="4" spans="1:3" ht="13.5">
      <c r="A4" s="15" t="s">
        <v>3</v>
      </c>
      <c r="B4" s="16">
        <v>43831</v>
      </c>
      <c r="C4" s="16"/>
    </row>
    <row r="5" spans="1:3" ht="13.5">
      <c r="A5" s="15"/>
      <c r="B5" s="16"/>
      <c r="C5" s="16"/>
    </row>
    <row r="6" spans="5:6" ht="13.5">
      <c r="E6" s="12" t="s">
        <v>4</v>
      </c>
      <c r="F6" s="12"/>
    </row>
    <row r="7" spans="1:6" ht="13.5">
      <c r="A7" s="17" t="s">
        <v>5</v>
      </c>
      <c r="B7" s="17" t="s">
        <v>6</v>
      </c>
      <c r="C7" s="17"/>
      <c r="D7" s="17" t="s">
        <v>7</v>
      </c>
      <c r="E7" s="17"/>
      <c r="F7" s="17" t="s">
        <v>8</v>
      </c>
    </row>
    <row r="8" spans="1:6" ht="13.5">
      <c r="A8" s="17"/>
      <c r="B8" s="2" t="s">
        <v>9</v>
      </c>
      <c r="C8" s="2" t="s">
        <v>10</v>
      </c>
      <c r="D8" s="2" t="s">
        <v>9</v>
      </c>
      <c r="E8" s="2" t="s">
        <v>10</v>
      </c>
      <c r="F8" s="17"/>
    </row>
    <row r="9" spans="1:6" ht="13.5">
      <c r="A9" s="3" t="s">
        <v>11</v>
      </c>
      <c r="B9" s="11">
        <v>19.55</v>
      </c>
      <c r="C9" s="5">
        <f>B9*F9/1000</f>
        <v>468.418</v>
      </c>
      <c r="D9" s="11">
        <v>0.48</v>
      </c>
      <c r="E9" s="5">
        <f>D9*F9/1000</f>
        <v>11.5008</v>
      </c>
      <c r="F9" s="10">
        <v>23960</v>
      </c>
    </row>
    <row r="10" spans="1:6" ht="13.5">
      <c r="A10" s="3" t="s">
        <v>12</v>
      </c>
      <c r="B10" s="11">
        <v>21.48</v>
      </c>
      <c r="C10" s="5">
        <f aca="true" t="shared" si="0" ref="C10:C39">B10*F10/1000</f>
        <v>510.5796</v>
      </c>
      <c r="D10" s="11">
        <v>0.87</v>
      </c>
      <c r="E10" s="5">
        <f aca="true" t="shared" si="1" ref="E10:E39">D10*F10/1000</f>
        <v>20.6799</v>
      </c>
      <c r="F10" s="10">
        <v>23770</v>
      </c>
    </row>
    <row r="11" spans="1:6" ht="13.5">
      <c r="A11" s="3" t="s">
        <v>13</v>
      </c>
      <c r="B11" s="11">
        <v>19.82</v>
      </c>
      <c r="C11" s="5">
        <f t="shared" si="0"/>
        <v>475.48179999999996</v>
      </c>
      <c r="D11" s="11">
        <v>0.56</v>
      </c>
      <c r="E11" s="5">
        <f t="shared" si="1"/>
        <v>13.434400000000002</v>
      </c>
      <c r="F11" s="10">
        <v>23990</v>
      </c>
    </row>
    <row r="12" spans="1:6" ht="13.5">
      <c r="A12" s="3" t="s">
        <v>14</v>
      </c>
      <c r="B12" s="11">
        <v>19.38</v>
      </c>
      <c r="C12" s="5">
        <f t="shared" si="0"/>
        <v>459.306</v>
      </c>
      <c r="D12" s="11">
        <v>0.44</v>
      </c>
      <c r="E12" s="5">
        <f t="shared" si="1"/>
        <v>10.428</v>
      </c>
      <c r="F12" s="10">
        <v>23700</v>
      </c>
    </row>
    <row r="13" spans="1:6" ht="13.5">
      <c r="A13" s="3" t="s">
        <v>15</v>
      </c>
      <c r="B13" s="11">
        <v>19.3</v>
      </c>
      <c r="C13" s="5">
        <f t="shared" si="0"/>
        <v>373.648</v>
      </c>
      <c r="D13" s="11">
        <v>0.28</v>
      </c>
      <c r="E13" s="5">
        <f t="shared" si="1"/>
        <v>5.4208</v>
      </c>
      <c r="F13" s="10">
        <v>19360</v>
      </c>
    </row>
    <row r="14" spans="1:6" ht="13.5">
      <c r="A14" s="3" t="s">
        <v>16</v>
      </c>
      <c r="B14" s="11">
        <v>19.45</v>
      </c>
      <c r="C14" s="5">
        <f t="shared" si="0"/>
        <v>465.61355</v>
      </c>
      <c r="D14" s="11">
        <v>0.4</v>
      </c>
      <c r="E14" s="5">
        <f t="shared" si="1"/>
        <v>9.5756</v>
      </c>
      <c r="F14" s="10">
        <v>23939</v>
      </c>
    </row>
    <row r="15" spans="1:6" ht="13.5">
      <c r="A15" s="3" t="s">
        <v>17</v>
      </c>
      <c r="B15" s="11">
        <v>19.68</v>
      </c>
      <c r="C15" s="5">
        <f t="shared" si="0"/>
        <v>471.51312</v>
      </c>
      <c r="D15" s="11">
        <v>0.4</v>
      </c>
      <c r="E15" s="5">
        <f t="shared" si="1"/>
        <v>9.5836</v>
      </c>
      <c r="F15" s="10">
        <v>23959</v>
      </c>
    </row>
    <row r="16" spans="1:6" ht="13.5">
      <c r="A16" s="3" t="s">
        <v>18</v>
      </c>
      <c r="B16" s="11">
        <v>19.68</v>
      </c>
      <c r="C16" s="5">
        <f t="shared" si="0"/>
        <v>472.04447999999996</v>
      </c>
      <c r="D16" s="11">
        <v>0.35</v>
      </c>
      <c r="E16" s="5">
        <f t="shared" si="1"/>
        <v>8.395100000000001</v>
      </c>
      <c r="F16" s="10">
        <v>23986</v>
      </c>
    </row>
    <row r="17" spans="1:6" ht="13.5">
      <c r="A17" s="3" t="s">
        <v>19</v>
      </c>
      <c r="B17" s="11">
        <v>18.96</v>
      </c>
      <c r="C17" s="5">
        <f t="shared" si="0"/>
        <v>453.48528000000005</v>
      </c>
      <c r="D17" s="11">
        <v>0.27</v>
      </c>
      <c r="E17" s="5">
        <f t="shared" si="1"/>
        <v>6.45786</v>
      </c>
      <c r="F17" s="10">
        <v>23918</v>
      </c>
    </row>
    <row r="18" spans="1:6" ht="13.5">
      <c r="A18" s="3" t="s">
        <v>20</v>
      </c>
      <c r="B18" s="11">
        <v>18.77</v>
      </c>
      <c r="C18" s="5">
        <f t="shared" si="0"/>
        <v>449.14733</v>
      </c>
      <c r="D18" s="11">
        <v>0.3</v>
      </c>
      <c r="E18" s="5">
        <f t="shared" si="1"/>
        <v>7.1787</v>
      </c>
      <c r="F18" s="10">
        <v>23929</v>
      </c>
    </row>
    <row r="19" spans="1:6" ht="13.5">
      <c r="A19" s="3" t="s">
        <v>21</v>
      </c>
      <c r="B19" s="11">
        <v>19.61</v>
      </c>
      <c r="C19" s="5">
        <f t="shared" si="0"/>
        <v>470.2478</v>
      </c>
      <c r="D19" s="11">
        <v>0.28</v>
      </c>
      <c r="E19" s="5">
        <f t="shared" si="1"/>
        <v>6.7144</v>
      </c>
      <c r="F19" s="10">
        <v>23980</v>
      </c>
    </row>
    <row r="20" spans="1:6" ht="13.5">
      <c r="A20" s="3" t="s">
        <v>22</v>
      </c>
      <c r="B20" s="11">
        <v>19.42</v>
      </c>
      <c r="C20" s="5">
        <f t="shared" si="0"/>
        <v>465.8858000000001</v>
      </c>
      <c r="D20" s="11">
        <v>0.4</v>
      </c>
      <c r="E20" s="5">
        <f t="shared" si="1"/>
        <v>9.596</v>
      </c>
      <c r="F20" s="10">
        <v>23990</v>
      </c>
    </row>
    <row r="21" spans="1:6" ht="13.5">
      <c r="A21" s="3" t="s">
        <v>23</v>
      </c>
      <c r="B21" s="11">
        <v>19.3</v>
      </c>
      <c r="C21" s="5">
        <f t="shared" si="0"/>
        <v>462.235</v>
      </c>
      <c r="D21" s="11">
        <v>0.39</v>
      </c>
      <c r="E21" s="5">
        <f t="shared" si="1"/>
        <v>9.3405</v>
      </c>
      <c r="F21" s="10">
        <v>23950</v>
      </c>
    </row>
    <row r="22" spans="1:6" ht="13.5">
      <c r="A22" s="3" t="s">
        <v>24</v>
      </c>
      <c r="B22" s="11">
        <v>18.6</v>
      </c>
      <c r="C22" s="5">
        <f t="shared" si="0"/>
        <v>405.66600000000005</v>
      </c>
      <c r="D22" s="11">
        <v>0.3</v>
      </c>
      <c r="E22" s="5">
        <f t="shared" si="1"/>
        <v>6.543</v>
      </c>
      <c r="F22" s="10">
        <v>21810</v>
      </c>
    </row>
    <row r="23" spans="1:6" ht="13.5">
      <c r="A23" s="3" t="s">
        <v>25</v>
      </c>
      <c r="B23" s="11">
        <v>18.61</v>
      </c>
      <c r="C23" s="5">
        <f t="shared" si="0"/>
        <v>446.0817</v>
      </c>
      <c r="D23" s="11">
        <v>0.31</v>
      </c>
      <c r="E23" s="5">
        <f t="shared" si="1"/>
        <v>7.4307</v>
      </c>
      <c r="F23" s="10">
        <v>23970</v>
      </c>
    </row>
    <row r="24" spans="1:6" ht="13.5">
      <c r="A24" s="3" t="s">
        <v>26</v>
      </c>
      <c r="B24" s="11">
        <v>17.96</v>
      </c>
      <c r="C24" s="5">
        <f t="shared" si="0"/>
        <v>430.32160000000005</v>
      </c>
      <c r="D24" s="11">
        <v>0.4</v>
      </c>
      <c r="E24" s="5">
        <f t="shared" si="1"/>
        <v>9.584</v>
      </c>
      <c r="F24" s="10">
        <v>23960</v>
      </c>
    </row>
    <row r="25" spans="1:6" ht="13.5">
      <c r="A25" s="3" t="s">
        <v>27</v>
      </c>
      <c r="B25" s="11">
        <v>19.9</v>
      </c>
      <c r="C25" s="5">
        <f t="shared" si="0"/>
        <v>476.40599999999995</v>
      </c>
      <c r="D25" s="11">
        <v>0.31</v>
      </c>
      <c r="E25" s="5">
        <f t="shared" si="1"/>
        <v>7.421399999999999</v>
      </c>
      <c r="F25" s="10">
        <v>23940</v>
      </c>
    </row>
    <row r="26" spans="1:6" ht="13.5">
      <c r="A26" s="3" t="s">
        <v>28</v>
      </c>
      <c r="B26" s="11">
        <v>21.62</v>
      </c>
      <c r="C26" s="5">
        <f t="shared" si="0"/>
        <v>518.6638</v>
      </c>
      <c r="D26" s="11">
        <v>0.28</v>
      </c>
      <c r="E26" s="5">
        <f t="shared" si="1"/>
        <v>6.717200000000001</v>
      </c>
      <c r="F26" s="10">
        <v>23990</v>
      </c>
    </row>
    <row r="27" spans="1:6" ht="13.5">
      <c r="A27" s="3" t="s">
        <v>29</v>
      </c>
      <c r="B27" s="11">
        <v>23.1</v>
      </c>
      <c r="C27" s="5">
        <f t="shared" si="0"/>
        <v>554.169</v>
      </c>
      <c r="D27" s="11">
        <v>0.31</v>
      </c>
      <c r="E27" s="5">
        <f t="shared" si="1"/>
        <v>7.4369</v>
      </c>
      <c r="F27" s="10">
        <v>23990</v>
      </c>
    </row>
    <row r="28" spans="1:6" ht="13.5">
      <c r="A28" s="3" t="s">
        <v>30</v>
      </c>
      <c r="B28" s="11">
        <v>24.22</v>
      </c>
      <c r="C28" s="5">
        <f t="shared" si="0"/>
        <v>339.08</v>
      </c>
      <c r="D28" s="11">
        <v>0.3</v>
      </c>
      <c r="E28" s="5">
        <f t="shared" si="1"/>
        <v>4.2</v>
      </c>
      <c r="F28" s="10">
        <v>14000</v>
      </c>
    </row>
    <row r="29" spans="1:6" ht="13.5">
      <c r="A29" s="3" t="s">
        <v>31</v>
      </c>
      <c r="B29" s="11">
        <v>24.59</v>
      </c>
      <c r="C29" s="5">
        <f t="shared" si="0"/>
        <v>590.11082</v>
      </c>
      <c r="D29" s="11">
        <v>0.51</v>
      </c>
      <c r="E29" s="5">
        <f t="shared" si="1"/>
        <v>12.23898</v>
      </c>
      <c r="F29" s="10">
        <v>23998</v>
      </c>
    </row>
    <row r="30" spans="1:6" ht="13.5">
      <c r="A30" s="3" t="s">
        <v>32</v>
      </c>
      <c r="B30" s="11">
        <v>24.21</v>
      </c>
      <c r="C30" s="5">
        <f t="shared" si="0"/>
        <v>579.1032</v>
      </c>
      <c r="D30" s="11">
        <v>0.63</v>
      </c>
      <c r="E30" s="5">
        <f t="shared" si="1"/>
        <v>15.069600000000001</v>
      </c>
      <c r="F30" s="10">
        <v>23920</v>
      </c>
    </row>
    <row r="31" spans="1:6" ht="13.5">
      <c r="A31" s="3" t="s">
        <v>33</v>
      </c>
      <c r="B31" s="11">
        <v>25.45</v>
      </c>
      <c r="C31" s="5">
        <f t="shared" si="0"/>
        <v>610.8</v>
      </c>
      <c r="D31" s="11">
        <v>0.69</v>
      </c>
      <c r="E31" s="5">
        <f t="shared" si="1"/>
        <v>16.56</v>
      </c>
      <c r="F31" s="10">
        <v>24000</v>
      </c>
    </row>
    <row r="32" spans="1:6" ht="13.5">
      <c r="A32" s="3" t="s">
        <v>34</v>
      </c>
      <c r="B32" s="11">
        <v>24.93</v>
      </c>
      <c r="C32" s="5">
        <f t="shared" si="0"/>
        <v>596.8241999999999</v>
      </c>
      <c r="D32" s="11">
        <v>0.68</v>
      </c>
      <c r="E32" s="5">
        <f t="shared" si="1"/>
        <v>16.2792</v>
      </c>
      <c r="F32" s="10">
        <v>23940</v>
      </c>
    </row>
    <row r="33" spans="1:6" ht="13.5">
      <c r="A33" s="3" t="s">
        <v>35</v>
      </c>
      <c r="B33" s="11">
        <v>22.61</v>
      </c>
      <c r="C33" s="5">
        <f t="shared" si="0"/>
        <v>540.6051</v>
      </c>
      <c r="D33" s="11">
        <v>0.35</v>
      </c>
      <c r="E33" s="5">
        <f t="shared" si="1"/>
        <v>8.3685</v>
      </c>
      <c r="F33" s="10">
        <v>23910</v>
      </c>
    </row>
    <row r="34" spans="1:6" ht="13.5">
      <c r="A34" s="3" t="s">
        <v>36</v>
      </c>
      <c r="B34" s="11">
        <v>21.75</v>
      </c>
      <c r="C34" s="5">
        <f t="shared" si="0"/>
        <v>520.4775</v>
      </c>
      <c r="D34" s="11">
        <v>0.26</v>
      </c>
      <c r="E34" s="5">
        <f t="shared" si="1"/>
        <v>6.2218</v>
      </c>
      <c r="F34" s="10">
        <v>23930</v>
      </c>
    </row>
    <row r="35" spans="1:6" ht="13.5">
      <c r="A35" s="3" t="s">
        <v>37</v>
      </c>
      <c r="B35" s="11">
        <v>16.07</v>
      </c>
      <c r="C35" s="5">
        <f t="shared" si="0"/>
        <v>385.5193</v>
      </c>
      <c r="D35" s="11">
        <v>0.31</v>
      </c>
      <c r="E35" s="5">
        <f t="shared" si="1"/>
        <v>7.4369</v>
      </c>
      <c r="F35" s="10">
        <v>23990</v>
      </c>
    </row>
    <row r="36" spans="1:6" ht="13.5">
      <c r="A36" s="3" t="s">
        <v>38</v>
      </c>
      <c r="B36" s="11">
        <v>14.48</v>
      </c>
      <c r="C36" s="5">
        <f t="shared" si="0"/>
        <v>346.6512</v>
      </c>
      <c r="D36" s="11">
        <v>0.34</v>
      </c>
      <c r="E36" s="5">
        <f t="shared" si="1"/>
        <v>8.1396</v>
      </c>
      <c r="F36" s="10">
        <v>23940</v>
      </c>
    </row>
    <row r="37" spans="1:6" ht="13.5">
      <c r="A37" s="3" t="s">
        <v>46</v>
      </c>
      <c r="B37" s="11">
        <v>17.04</v>
      </c>
      <c r="C37" s="5">
        <f t="shared" si="0"/>
        <v>407.76719999999995</v>
      </c>
      <c r="D37" s="11">
        <v>0.39</v>
      </c>
      <c r="E37" s="5">
        <f t="shared" si="1"/>
        <v>9.3327</v>
      </c>
      <c r="F37" s="10">
        <v>23930</v>
      </c>
    </row>
    <row r="38" spans="1:6" ht="13.5">
      <c r="A38" s="3" t="s">
        <v>47</v>
      </c>
      <c r="B38" s="11">
        <v>20.03</v>
      </c>
      <c r="C38" s="5">
        <f t="shared" si="0"/>
        <v>436.8543</v>
      </c>
      <c r="D38" s="11">
        <v>0.27</v>
      </c>
      <c r="E38" s="5">
        <f t="shared" si="1"/>
        <v>5.888700000000001</v>
      </c>
      <c r="F38" s="10">
        <v>21810</v>
      </c>
    </row>
    <row r="39" spans="1:6" ht="13.5">
      <c r="A39" s="3" t="s">
        <v>48</v>
      </c>
      <c r="B39" s="11">
        <v>22.76</v>
      </c>
      <c r="C39" s="5">
        <f t="shared" si="0"/>
        <v>488.42960000000005</v>
      </c>
      <c r="D39" s="11">
        <v>0.28</v>
      </c>
      <c r="E39" s="5">
        <f t="shared" si="1"/>
        <v>6.0088</v>
      </c>
      <c r="F39" s="10">
        <v>21460</v>
      </c>
    </row>
    <row r="40" spans="1:6" ht="13.5">
      <c r="A40" s="3" t="s">
        <v>39</v>
      </c>
      <c r="B40" s="6">
        <f>AVERAGE(B9:B39)</f>
        <v>20.39774193548387</v>
      </c>
      <c r="C40" s="6">
        <f>AVERAGE(C9:C39)</f>
        <v>473.26246064516124</v>
      </c>
      <c r="D40" s="6">
        <f>AVERAGE(D9:D39)</f>
        <v>0.3980645161290322</v>
      </c>
      <c r="E40" s="6">
        <f>AVERAGE(E9:E39)</f>
        <v>9.328504516129033</v>
      </c>
      <c r="F40" s="7">
        <f>AVERAGE(F9:F39)</f>
        <v>23255.451612903227</v>
      </c>
    </row>
    <row r="41" spans="1:6" ht="13.5">
      <c r="A41" s="3" t="s">
        <v>40</v>
      </c>
      <c r="B41" s="8">
        <f>MAX(B9:B40)</f>
        <v>25.45</v>
      </c>
      <c r="C41" s="8">
        <f>MAX(C9:C40)</f>
        <v>610.8</v>
      </c>
      <c r="D41" s="8">
        <f>MAX(D9:D40)</f>
        <v>0.87</v>
      </c>
      <c r="E41" s="8">
        <f>MAX(E9:E40)</f>
        <v>20.6799</v>
      </c>
      <c r="F41" s="7">
        <f>MAX(F9:F40)</f>
        <v>24000</v>
      </c>
    </row>
    <row r="42" spans="1:6" ht="13.5">
      <c r="A42" s="3" t="s">
        <v>41</v>
      </c>
      <c r="B42" s="9">
        <f>MIN(B9:B41)</f>
        <v>14.48</v>
      </c>
      <c r="C42" s="8">
        <f>MIN(C9:C41)</f>
        <v>339.08</v>
      </c>
      <c r="D42" s="8">
        <f>MIN(D9:D41)</f>
        <v>0.26</v>
      </c>
      <c r="E42" s="8">
        <f>MIN(E9:E41)</f>
        <v>4.2</v>
      </c>
      <c r="F42" s="7">
        <f>MIN(F9:F41)</f>
        <v>14000</v>
      </c>
    </row>
    <row r="43" spans="1:6" ht="13.5">
      <c r="A43" s="3" t="s">
        <v>42</v>
      </c>
      <c r="B43" s="5"/>
      <c r="C43" s="5">
        <f>SUM(C9:C39)</f>
        <v>14671.136279999999</v>
      </c>
      <c r="D43" s="5"/>
      <c r="E43" s="5"/>
      <c r="F43" s="7">
        <f>SUM(F9:F39)</f>
        <v>720919</v>
      </c>
    </row>
  </sheetData>
  <sheetProtection/>
  <mergeCells count="9">
    <mergeCell ref="E6:F6"/>
    <mergeCell ref="A1:F2"/>
    <mergeCell ref="B3:C3"/>
    <mergeCell ref="A4:A5"/>
    <mergeCell ref="B4:C5"/>
    <mergeCell ref="A7:A8"/>
    <mergeCell ref="B7:C7"/>
    <mergeCell ref="D7:E7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>ConfigName:ReportWater</dc:description>
  <cp:lastModifiedBy>Administrator</cp:lastModifiedBy>
  <dcterms:created xsi:type="dcterms:W3CDTF">2017-02-07T08:38:56Z</dcterms:created>
  <dcterms:modified xsi:type="dcterms:W3CDTF">2020-02-10T02:20:17Z</dcterms:modified>
  <cp:category/>
  <cp:version/>
  <cp:contentType/>
  <cp:contentStatus/>
</cp:coreProperties>
</file>